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tabRatio="696" activeTab="0"/>
  </bookViews>
  <sheets>
    <sheet name="設定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現金分析表" sheetId="14" r:id="rId14"/>
  </sheets>
  <definedNames>
    <definedName name="_xlnm.Print_Area" localSheetId="10">'10月'!$C$1:$H$301</definedName>
    <definedName name="_xlnm.Print_Area" localSheetId="11">'11月'!$C$1:$H$301</definedName>
    <definedName name="_xlnm.Print_Area" localSheetId="12">'12月'!$C$1:$H$301</definedName>
    <definedName name="_xlnm.Print_Area" localSheetId="1">'1月'!$C$1:$H$301</definedName>
    <definedName name="_xlnm.Print_Area" localSheetId="2">'2月'!$C$1:$H$301</definedName>
    <definedName name="_xlnm.Print_Area" localSheetId="3">'3月'!$C$1:$H$301</definedName>
    <definedName name="_xlnm.Print_Area" localSheetId="4">'4月'!$C$1:$H$301</definedName>
    <definedName name="_xlnm.Print_Area" localSheetId="5">'5月'!$C$1:$H$301</definedName>
    <definedName name="_xlnm.Print_Area" localSheetId="6">'6月'!$C$1:$H$301</definedName>
    <definedName name="_xlnm.Print_Area" localSheetId="7">'7月'!$C$1:$H$301</definedName>
    <definedName name="_xlnm.Print_Area" localSheetId="8">'8月'!$C$1:$H$301</definedName>
    <definedName name="_xlnm.Print_Area" localSheetId="9">'9月'!$C$1:$H$301</definedName>
    <definedName name="_xlnm.Print_Titles" localSheetId="10">'10月'!$1:$3</definedName>
    <definedName name="_xlnm.Print_Titles" localSheetId="11">'11月'!$1:$3</definedName>
    <definedName name="_xlnm.Print_Titles" localSheetId="12">'12月'!$1:$3</definedName>
    <definedName name="_xlnm.Print_Titles" localSheetId="1">'1月'!$1:$3</definedName>
    <definedName name="_xlnm.Print_Titles" localSheetId="2">'2月'!$1:$3</definedName>
    <definedName name="_xlnm.Print_Titles" localSheetId="3">'3月'!$1:$3</definedName>
    <definedName name="_xlnm.Print_Titles" localSheetId="4">'4月'!$1:$3</definedName>
    <definedName name="_xlnm.Print_Titles" localSheetId="5">'5月'!$1:$3</definedName>
    <definedName name="_xlnm.Print_Titles" localSheetId="6">'6月'!$1:$3</definedName>
    <definedName name="_xlnm.Print_Titles" localSheetId="7">'7月'!$1:$3</definedName>
    <definedName name="_xlnm.Print_Titles" localSheetId="8">'8月'!$1:$3</definedName>
    <definedName name="_xlnm.Print_Titles" localSheetId="9">'9月'!$1:$3</definedName>
    <definedName name="公司名稱">'設定'!$D$2</definedName>
    <definedName name="年度">'設定'!$D$4</definedName>
    <definedName name="金額1">'1月'!$A$6:$A$301</definedName>
    <definedName name="金額10">'10月'!$A$6:$A$301</definedName>
    <definedName name="金額11">'11月'!$A$6:$A$301</definedName>
    <definedName name="金額12">'12月'!$A$6:$A$301</definedName>
    <definedName name="金額2">'2月'!$A$6:$A$301</definedName>
    <definedName name="金額3">'3月'!$A$6:$A$301</definedName>
    <definedName name="金額4">'4月'!$A$6:$A$301</definedName>
    <definedName name="金額5">'5月'!$A$6:$A$301</definedName>
    <definedName name="金額6">'6月'!$A$6:$A$301</definedName>
    <definedName name="金額7">'7月'!$A$6:$A$301</definedName>
    <definedName name="金額8">'8月'!$A$6:$A$301</definedName>
    <definedName name="金額9">'9月'!$A$6:$A$301</definedName>
    <definedName name="科目1">'1月'!$D$6:$D$301</definedName>
    <definedName name="科目10">'10月'!$D$6:$D$301</definedName>
    <definedName name="科目11">'11月'!$D$6:$D$301</definedName>
    <definedName name="科目12">'12月'!$D$6:$D$301</definedName>
    <definedName name="科目2">'2月'!$D$6:$D$301</definedName>
    <definedName name="科目3">'3月'!$D$6:$D$301</definedName>
    <definedName name="科目4">'4月'!$D$6:$D$301</definedName>
    <definedName name="科目5">'5月'!$D$6:$D$301</definedName>
    <definedName name="科目6">'6月'!$D$6:$D$301</definedName>
    <definedName name="科目7">'7月'!$D$6:$D$301</definedName>
    <definedName name="科目8">'8月'!$D$6:$D$301</definedName>
    <definedName name="科目9">'9月'!$D$6:$D$301</definedName>
    <definedName name="科目表">'設定'!$D$9:$D$84</definedName>
  </definedNames>
  <calcPr fullCalcOnLoad="1"/>
</workbook>
</file>

<file path=xl/sharedStrings.xml><?xml version="1.0" encoding="utf-8"?>
<sst xmlns="http://schemas.openxmlformats.org/spreadsheetml/2006/main" count="184" uniqueCount="102">
  <si>
    <t>日期</t>
  </si>
  <si>
    <t>日期</t>
  </si>
  <si>
    <t>科目</t>
  </si>
  <si>
    <t>收入</t>
  </si>
  <si>
    <t>支出</t>
  </si>
  <si>
    <t>餘額</t>
  </si>
  <si>
    <t>小高</t>
  </si>
  <si>
    <t>現金日記帳</t>
  </si>
  <si>
    <t>薪資支出</t>
  </si>
  <si>
    <t>水費</t>
  </si>
  <si>
    <t>電費</t>
  </si>
  <si>
    <t>電話費</t>
  </si>
  <si>
    <t>●支出</t>
  </si>
  <si>
    <t>摘　　　　要</t>
  </si>
  <si>
    <t>營業收入</t>
  </si>
  <si>
    <t>【承上期】</t>
  </si>
  <si>
    <t>利息收入</t>
  </si>
  <si>
    <t>租金支出</t>
  </si>
  <si>
    <t>文具用品</t>
  </si>
  <si>
    <t>差旅費</t>
  </si>
  <si>
    <t>運費</t>
  </si>
  <si>
    <t>修繕費</t>
  </si>
  <si>
    <t>廣告費</t>
  </si>
  <si>
    <t>保險費</t>
  </si>
  <si>
    <t>交際費</t>
  </si>
  <si>
    <t>捐贈</t>
  </si>
  <si>
    <t>稅捐</t>
  </si>
  <si>
    <t>伙食費</t>
  </si>
  <si>
    <t>職工福利</t>
  </si>
  <si>
    <t>佣金支出</t>
  </si>
  <si>
    <t>訓練費</t>
  </si>
  <si>
    <t>郵資費</t>
  </si>
  <si>
    <t>瓦斯費</t>
  </si>
  <si>
    <t>書報雜誌</t>
  </si>
  <si>
    <t>雜項購置</t>
  </si>
  <si>
    <t>出口費用</t>
  </si>
  <si>
    <t>罰款</t>
  </si>
  <si>
    <t>檢驗費</t>
  </si>
  <si>
    <t>交通費</t>
  </si>
  <si>
    <t>會費</t>
  </si>
  <si>
    <t>辦公用品</t>
  </si>
  <si>
    <t>包裝費</t>
  </si>
  <si>
    <t>勞務費</t>
  </si>
  <si>
    <t>加班費</t>
  </si>
  <si>
    <t>報關費</t>
  </si>
  <si>
    <t>進口運費</t>
  </si>
  <si>
    <t>出口結匯費</t>
  </si>
  <si>
    <t>碼頭工資</t>
  </si>
  <si>
    <t>服務費</t>
  </si>
  <si>
    <t>清潔費</t>
  </si>
  <si>
    <t>樣品費</t>
  </si>
  <si>
    <t>管理費</t>
  </si>
  <si>
    <t>規費</t>
  </si>
  <si>
    <t>獎金</t>
  </si>
  <si>
    <t>手續費</t>
  </si>
  <si>
    <t>汽油費</t>
  </si>
  <si>
    <t>其他雜費</t>
  </si>
  <si>
    <r>
      <t>公司名稱</t>
    </r>
    <r>
      <rPr>
        <b/>
        <sz val="12"/>
        <rFont val="Times New Roman"/>
        <family val="1"/>
      </rPr>
      <t>:</t>
    </r>
  </si>
  <si>
    <r>
      <t>年度</t>
    </r>
    <r>
      <rPr>
        <b/>
        <sz val="12"/>
        <rFont val="Times New Roman"/>
        <family val="1"/>
      </rPr>
      <t>:</t>
    </r>
  </si>
  <si>
    <r>
      <t>記錄人</t>
    </r>
    <r>
      <rPr>
        <b/>
        <sz val="12"/>
        <rFont val="Times New Roman"/>
        <family val="1"/>
      </rPr>
      <t>:</t>
    </r>
  </si>
  <si>
    <r>
      <t>科目表</t>
    </r>
    <r>
      <rPr>
        <b/>
        <sz val="12"/>
        <rFont val="Times New Roman"/>
        <family val="1"/>
      </rPr>
      <t>:</t>
    </r>
  </si>
  <si>
    <t>現金日記帳</t>
  </si>
  <si>
    <t>日期</t>
  </si>
  <si>
    <t>科目</t>
  </si>
  <si>
    <t>摘　　　　要</t>
  </si>
  <si>
    <t>收入</t>
  </si>
  <si>
    <t>支出</t>
  </si>
  <si>
    <t>餘額</t>
  </si>
  <si>
    <t>現金日記帳</t>
  </si>
  <si>
    <t>日期</t>
  </si>
  <si>
    <t>科目</t>
  </si>
  <si>
    <t>摘　　　　要</t>
  </si>
  <si>
    <t>收入</t>
  </si>
  <si>
    <t>支出</t>
  </si>
  <si>
    <t>餘額</t>
  </si>
  <si>
    <t>科目</t>
  </si>
  <si>
    <t>摘　　　　要</t>
  </si>
  <si>
    <t>支出</t>
  </si>
  <si>
    <t>○○公司</t>
  </si>
  <si>
    <t>●收入</t>
  </si>
  <si>
    <t>【承上期】</t>
  </si>
  <si>
    <t>股本投入</t>
  </si>
  <si>
    <t>銀行借款</t>
  </si>
  <si>
    <t>進貨</t>
  </si>
  <si>
    <t>進貨退出</t>
  </si>
  <si>
    <t>金額</t>
  </si>
  <si>
    <r>
      <t>1</t>
    </r>
    <r>
      <rPr>
        <sz val="12"/>
        <rFont val="新細明體"/>
        <family val="0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</si>
  <si>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</si>
  <si>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</si>
  <si>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</si>
  <si>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</si>
  <si>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</si>
  <si>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</si>
  <si>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</si>
  <si>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</si>
  <si>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</si>
  <si>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</si>
  <si>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</si>
  <si>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收入合計</t>
  </si>
  <si>
    <t>支出合計</t>
  </si>
  <si>
    <t>本月盈餘</t>
  </si>
  <si>
    <t>月底現金餘額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</si>
</sst>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mmm\-yyyy"/>
    <numFmt numFmtId="179" formatCode="#,##0_);[Red]\(#,##0\)\,\-"/>
    <numFmt numFmtId="180" formatCode="_-&quot;$&quot;* #,##0_-;\-&quot;$&quot;* #,##0_-;;_-@_-"/>
  </numFmts>
  <fonts count="9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b/>
      <sz val="11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ck"/>
      <top style="thin"/>
      <bottom style="thick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ck"/>
      <top style="thin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vertical="top"/>
    </xf>
    <xf numFmtId="177" fontId="0" fillId="0" borderId="5" xfId="15" applyNumberFormat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77" fontId="0" fillId="0" borderId="8" xfId="15" applyNumberFormat="1" applyBorder="1" applyAlignment="1">
      <alignment vertical="center"/>
    </xf>
    <xf numFmtId="177" fontId="4" fillId="3" borderId="6" xfId="15" applyNumberFormat="1" applyFont="1" applyFill="1" applyBorder="1" applyAlignment="1">
      <alignment vertical="center" shrinkToFit="1"/>
    </xf>
    <xf numFmtId="176" fontId="0" fillId="2" borderId="9" xfId="0" applyNumberFormat="1" applyFill="1" applyBorder="1" applyAlignment="1">
      <alignment horizontal="center" vertical="top" shrinkToFit="1"/>
    </xf>
    <xf numFmtId="176" fontId="0" fillId="2" borderId="10" xfId="0" applyNumberFormat="1" applyFill="1" applyBorder="1" applyAlignment="1">
      <alignment horizontal="center" vertical="top" shrinkToFit="1"/>
    </xf>
    <xf numFmtId="176" fontId="0" fillId="2" borderId="11" xfId="0" applyNumberFormat="1" applyFill="1" applyBorder="1" applyAlignment="1">
      <alignment horizontal="center" vertical="top" shrinkToFit="1"/>
    </xf>
    <xf numFmtId="0" fontId="0" fillId="2" borderId="7" xfId="0" applyFill="1" applyBorder="1" applyAlignment="1">
      <alignment vertical="top" wrapText="1"/>
    </xf>
    <xf numFmtId="177" fontId="0" fillId="2" borderId="7" xfId="15" applyNumberFormat="1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177" fontId="0" fillId="2" borderId="4" xfId="15" applyNumberFormat="1" applyFill="1" applyBorder="1" applyAlignment="1">
      <alignment vertical="center"/>
    </xf>
    <xf numFmtId="0" fontId="0" fillId="2" borderId="6" xfId="0" applyFill="1" applyBorder="1" applyAlignment="1">
      <alignment vertical="top" wrapText="1"/>
    </xf>
    <xf numFmtId="177" fontId="0" fillId="2" borderId="6" xfId="15" applyNumberFormat="1" applyFill="1" applyBorder="1" applyAlignment="1">
      <alignment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2" borderId="7" xfId="15" applyNumberFormat="1" applyFill="1" applyBorder="1" applyAlignment="1">
      <alignment vertical="center"/>
    </xf>
    <xf numFmtId="177" fontId="0" fillId="0" borderId="8" xfId="15" applyNumberFormat="1" applyBorder="1" applyAlignment="1">
      <alignment vertical="center"/>
    </xf>
    <xf numFmtId="177" fontId="0" fillId="2" borderId="4" xfId="15" applyNumberFormat="1" applyFill="1" applyBorder="1" applyAlignment="1">
      <alignment vertical="center"/>
    </xf>
    <xf numFmtId="177" fontId="0" fillId="0" borderId="5" xfId="15" applyNumberFormat="1" applyBorder="1" applyAlignment="1">
      <alignment vertical="center"/>
    </xf>
    <xf numFmtId="177" fontId="0" fillId="2" borderId="6" xfId="15" applyNumberFormat="1" applyFill="1" applyBorder="1" applyAlignment="1">
      <alignment vertical="center"/>
    </xf>
    <xf numFmtId="177" fontId="4" fillId="3" borderId="13" xfId="15" applyNumberFormat="1" applyFont="1" applyFill="1" applyBorder="1" applyAlignment="1">
      <alignment vertical="center" shrinkToFit="1"/>
    </xf>
    <xf numFmtId="177" fontId="0" fillId="0" borderId="0" xfId="0" applyNumberFormat="1" applyAlignment="1">
      <alignment/>
    </xf>
    <xf numFmtId="177" fontId="0" fillId="0" borderId="0" xfId="0" applyNumberFormat="1" applyAlignment="1">
      <alignment shrinkToFit="1"/>
    </xf>
    <xf numFmtId="177" fontId="0" fillId="0" borderId="4" xfId="0" applyNumberFormat="1" applyBorder="1" applyAlignment="1">
      <alignment shrinkToFit="1"/>
    </xf>
    <xf numFmtId="177" fontId="0" fillId="0" borderId="14" xfId="0" applyNumberFormat="1" applyBorder="1" applyAlignment="1">
      <alignment shrinkToFit="1"/>
    </xf>
    <xf numFmtId="177" fontId="0" fillId="0" borderId="15" xfId="0" applyNumberFormat="1" applyBorder="1" applyAlignment="1">
      <alignment shrinkToFit="1"/>
    </xf>
    <xf numFmtId="177" fontId="0" fillId="0" borderId="16" xfId="0" applyNumberFormat="1" applyBorder="1" applyAlignment="1">
      <alignment shrinkToFit="1"/>
    </xf>
    <xf numFmtId="177" fontId="6" fillId="0" borderId="17" xfId="0" applyNumberFormat="1" applyFont="1" applyBorder="1" applyAlignment="1">
      <alignment horizontal="center" shrinkToFit="1"/>
    </xf>
    <xf numFmtId="177" fontId="6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shrinkToFit="1"/>
    </xf>
    <xf numFmtId="177" fontId="0" fillId="0" borderId="20" xfId="0" applyNumberFormat="1" applyBorder="1" applyAlignment="1">
      <alignment shrinkToFit="1"/>
    </xf>
    <xf numFmtId="177" fontId="0" fillId="0" borderId="0" xfId="0" applyNumberFormat="1" applyBorder="1" applyAlignment="1">
      <alignment horizontal="center" shrinkToFit="1"/>
    </xf>
    <xf numFmtId="177" fontId="6" fillId="0" borderId="0" xfId="0" applyNumberFormat="1" applyFont="1" applyBorder="1" applyAlignment="1">
      <alignment horizontal="center" shrinkToFit="1"/>
    </xf>
    <xf numFmtId="177" fontId="0" fillId="0" borderId="0" xfId="0" applyNumberFormat="1" applyBorder="1" applyAlignment="1">
      <alignment shrinkToFit="1"/>
    </xf>
    <xf numFmtId="177" fontId="6" fillId="0" borderId="19" xfId="0" applyNumberFormat="1" applyFont="1" applyBorder="1" applyAlignment="1">
      <alignment horizontal="right" shrinkToFit="1"/>
    </xf>
    <xf numFmtId="177" fontId="6" fillId="0" borderId="20" xfId="0" applyNumberFormat="1" applyFont="1" applyBorder="1" applyAlignment="1">
      <alignment horizontal="right" shrinkToFit="1"/>
    </xf>
    <xf numFmtId="177" fontId="6" fillId="0" borderId="21" xfId="0" applyNumberFormat="1" applyFont="1" applyBorder="1" applyAlignment="1">
      <alignment horizontal="right" shrinkToFit="1"/>
    </xf>
    <xf numFmtId="177" fontId="6" fillId="0" borderId="22" xfId="0" applyNumberFormat="1" applyFont="1" applyBorder="1" applyAlignment="1">
      <alignment horizontal="right" shrinkToFit="1"/>
    </xf>
    <xf numFmtId="177" fontId="6" fillId="0" borderId="23" xfId="0" applyNumberFormat="1" applyFont="1" applyBorder="1" applyAlignment="1">
      <alignment horizontal="right" shrinkToFit="1"/>
    </xf>
    <xf numFmtId="177" fontId="6" fillId="0" borderId="24" xfId="0" applyNumberFormat="1" applyFont="1" applyBorder="1" applyAlignment="1">
      <alignment horizontal="right" shrinkToFit="1"/>
    </xf>
    <xf numFmtId="177" fontId="6" fillId="0" borderId="17" xfId="0" applyNumberFormat="1" applyFont="1" applyBorder="1" applyAlignment="1">
      <alignment horizontal="right" shrinkToFit="1"/>
    </xf>
    <xf numFmtId="177" fontId="6" fillId="0" borderId="18" xfId="0" applyNumberFormat="1" applyFont="1" applyBorder="1" applyAlignment="1">
      <alignment horizontal="right" shrinkToFit="1"/>
    </xf>
    <xf numFmtId="177" fontId="0" fillId="0" borderId="7" xfId="0" applyNumberFormat="1" applyBorder="1" applyAlignment="1">
      <alignment shrinkToFit="1"/>
    </xf>
    <xf numFmtId="177" fontId="0" fillId="0" borderId="25" xfId="0" applyNumberFormat="1" applyBorder="1" applyAlignment="1">
      <alignment shrinkToFit="1"/>
    </xf>
    <xf numFmtId="177" fontId="0" fillId="0" borderId="17" xfId="0" applyNumberFormat="1" applyBorder="1" applyAlignment="1">
      <alignment shrinkToFit="1"/>
    </xf>
    <xf numFmtId="177" fontId="0" fillId="0" borderId="18" xfId="0" applyNumberFormat="1" applyBorder="1" applyAlignment="1">
      <alignment shrinkToFit="1"/>
    </xf>
    <xf numFmtId="177" fontId="6" fillId="0" borderId="26" xfId="0" applyNumberFormat="1" applyFont="1" applyBorder="1" applyAlignment="1">
      <alignment horizontal="center" shrinkToFit="1"/>
    </xf>
    <xf numFmtId="177" fontId="0" fillId="0" borderId="27" xfId="0" applyNumberFormat="1" applyBorder="1" applyAlignment="1">
      <alignment shrinkToFit="1"/>
    </xf>
    <xf numFmtId="177" fontId="6" fillId="0" borderId="27" xfId="0" applyNumberFormat="1" applyFont="1" applyBorder="1" applyAlignment="1">
      <alignment horizontal="right" shrinkToFit="1"/>
    </xf>
    <xf numFmtId="177" fontId="6" fillId="0" borderId="28" xfId="0" applyNumberFormat="1" applyFont="1" applyBorder="1" applyAlignment="1">
      <alignment horizontal="right" shrinkToFit="1"/>
    </xf>
    <xf numFmtId="177" fontId="6" fillId="0" borderId="29" xfId="0" applyNumberFormat="1" applyFont="1" applyBorder="1" applyAlignment="1">
      <alignment horizontal="right" shrinkToFit="1"/>
    </xf>
    <xf numFmtId="177" fontId="6" fillId="0" borderId="26" xfId="0" applyNumberFormat="1" applyFont="1" applyBorder="1" applyAlignment="1">
      <alignment horizontal="right" shrinkToFit="1"/>
    </xf>
    <xf numFmtId="177" fontId="0" fillId="0" borderId="30" xfId="0" applyNumberFormat="1" applyBorder="1" applyAlignment="1">
      <alignment shrinkToFit="1"/>
    </xf>
    <xf numFmtId="177" fontId="0" fillId="0" borderId="31" xfId="0" applyNumberFormat="1" applyBorder="1" applyAlignment="1">
      <alignment shrinkToFit="1"/>
    </xf>
    <xf numFmtId="177" fontId="0" fillId="0" borderId="32" xfId="0" applyNumberFormat="1" applyBorder="1" applyAlignment="1">
      <alignment horizontal="center" shrinkToFit="1"/>
    </xf>
    <xf numFmtId="177" fontId="0" fillId="0" borderId="33" xfId="0" applyNumberFormat="1" applyBorder="1" applyAlignment="1">
      <alignment horizontal="center" shrinkToFit="1"/>
    </xf>
    <xf numFmtId="177" fontId="0" fillId="0" borderId="34" xfId="0" applyNumberFormat="1" applyBorder="1" applyAlignment="1">
      <alignment horizontal="center" shrinkToFit="1"/>
    </xf>
    <xf numFmtId="177" fontId="0" fillId="0" borderId="30" xfId="0" applyNumberFormat="1" applyBorder="1" applyAlignment="1">
      <alignment horizontal="center" shrinkToFit="1"/>
    </xf>
    <xf numFmtId="177" fontId="0" fillId="0" borderId="26" xfId="0" applyNumberFormat="1" applyBorder="1" applyAlignment="1">
      <alignment shrinkToFit="1"/>
    </xf>
    <xf numFmtId="177" fontId="0" fillId="0" borderId="35" xfId="0" applyNumberFormat="1" applyBorder="1" applyAlignment="1">
      <alignment shrinkToFit="1"/>
    </xf>
    <xf numFmtId="177" fontId="0" fillId="0" borderId="36" xfId="0" applyNumberFormat="1" applyBorder="1" applyAlignment="1">
      <alignment shrinkToFit="1"/>
    </xf>
    <xf numFmtId="177" fontId="0" fillId="0" borderId="37" xfId="0" applyNumberFormat="1" applyBorder="1" applyAlignment="1">
      <alignment shrinkToFit="1"/>
    </xf>
    <xf numFmtId="177" fontId="0" fillId="0" borderId="38" xfId="0" applyNumberFormat="1" applyBorder="1" applyAlignment="1">
      <alignment shrinkToFit="1"/>
    </xf>
    <xf numFmtId="177" fontId="0" fillId="0" borderId="39" xfId="0" applyNumberFormat="1" applyBorder="1" applyAlignment="1">
      <alignment shrinkToFit="1"/>
    </xf>
    <xf numFmtId="177" fontId="0" fillId="0" borderId="40" xfId="0" applyNumberFormat="1" applyBorder="1" applyAlignment="1">
      <alignment shrinkToFit="1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0" fillId="3" borderId="45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77" fontId="8" fillId="0" borderId="46" xfId="0" applyNumberFormat="1" applyFont="1" applyBorder="1" applyAlignment="1">
      <alignment horizontal="center" shrinkToFit="1"/>
    </xf>
    <xf numFmtId="177" fontId="6" fillId="2" borderId="7" xfId="15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84"/>
  <sheetViews>
    <sheetView showGridLines="0" tabSelected="1" workbookViewId="0" topLeftCell="A1">
      <selection activeCell="D2" sqref="D2:F2"/>
    </sheetView>
  </sheetViews>
  <sheetFormatPr defaultColWidth="9.00390625" defaultRowHeight="16.5"/>
  <cols>
    <col min="1" max="1" width="2.625" style="0" customWidth="1"/>
    <col min="3" max="3" width="10.625" style="22" customWidth="1"/>
    <col min="4" max="4" width="16.25390625" style="0" customWidth="1"/>
  </cols>
  <sheetData>
    <row r="2" spans="3:6" ht="17.25" thickBot="1">
      <c r="C2" s="23" t="s">
        <v>57</v>
      </c>
      <c r="D2" s="74" t="s">
        <v>78</v>
      </c>
      <c r="E2" s="75"/>
      <c r="F2" s="76"/>
    </row>
    <row r="3" ht="9.75" customHeight="1" thickTop="1">
      <c r="C3" s="23"/>
    </row>
    <row r="4" spans="3:4" ht="17.25" thickBot="1">
      <c r="C4" s="23" t="s">
        <v>58</v>
      </c>
      <c r="D4" s="2">
        <v>98</v>
      </c>
    </row>
    <row r="5" ht="9.75" customHeight="1" thickTop="1">
      <c r="C5" s="23"/>
    </row>
    <row r="6" spans="3:4" ht="17.25" thickBot="1">
      <c r="C6" s="23" t="s">
        <v>59</v>
      </c>
      <c r="D6" s="2" t="s">
        <v>6</v>
      </c>
    </row>
    <row r="7" ht="17.25" thickTop="1">
      <c r="C7" s="23"/>
    </row>
    <row r="8" ht="16.5">
      <c r="C8" s="23" t="s">
        <v>60</v>
      </c>
    </row>
    <row r="9" ht="16.5">
      <c r="D9" s="20" t="s">
        <v>80</v>
      </c>
    </row>
    <row r="10" ht="16.5">
      <c r="D10" s="20" t="s">
        <v>79</v>
      </c>
    </row>
    <row r="11" ht="16.5">
      <c r="D11" s="21" t="s">
        <v>14</v>
      </c>
    </row>
    <row r="12" ht="16.5">
      <c r="D12" s="21" t="s">
        <v>81</v>
      </c>
    </row>
    <row r="13" ht="16.5">
      <c r="D13" s="21" t="s">
        <v>82</v>
      </c>
    </row>
    <row r="14" ht="16.5">
      <c r="D14" s="21" t="s">
        <v>16</v>
      </c>
    </row>
    <row r="15" ht="16.5">
      <c r="D15" s="21" t="s">
        <v>84</v>
      </c>
    </row>
    <row r="16" ht="16.5">
      <c r="D16" s="21"/>
    </row>
    <row r="17" ht="16.5">
      <c r="D17" s="21"/>
    </row>
    <row r="18" ht="16.5">
      <c r="D18" s="20" t="s">
        <v>12</v>
      </c>
    </row>
    <row r="19" ht="16.5">
      <c r="D19" s="21" t="s">
        <v>83</v>
      </c>
    </row>
    <row r="20" ht="16.5">
      <c r="D20" s="21" t="s">
        <v>8</v>
      </c>
    </row>
    <row r="21" ht="16.5">
      <c r="D21" s="21" t="s">
        <v>17</v>
      </c>
    </row>
    <row r="22" ht="16.5">
      <c r="D22" s="21" t="s">
        <v>18</v>
      </c>
    </row>
    <row r="23" ht="16.5">
      <c r="D23" s="21" t="s">
        <v>19</v>
      </c>
    </row>
    <row r="24" ht="16.5">
      <c r="D24" s="21" t="s">
        <v>20</v>
      </c>
    </row>
    <row r="25" ht="16.5">
      <c r="D25" s="21" t="s">
        <v>31</v>
      </c>
    </row>
    <row r="26" ht="16.5">
      <c r="D26" s="21" t="s">
        <v>21</v>
      </c>
    </row>
    <row r="27" ht="16.5">
      <c r="D27" s="21" t="s">
        <v>22</v>
      </c>
    </row>
    <row r="28" ht="16.5">
      <c r="D28" s="21" t="s">
        <v>9</v>
      </c>
    </row>
    <row r="29" ht="16.5">
      <c r="D29" s="21" t="s">
        <v>10</v>
      </c>
    </row>
    <row r="30" ht="16.5">
      <c r="D30" s="21" t="s">
        <v>32</v>
      </c>
    </row>
    <row r="31" ht="16.5">
      <c r="D31" s="21" t="s">
        <v>11</v>
      </c>
    </row>
    <row r="32" ht="16.5">
      <c r="D32" s="21" t="s">
        <v>23</v>
      </c>
    </row>
    <row r="33" ht="16.5">
      <c r="D33" s="21" t="s">
        <v>24</v>
      </c>
    </row>
    <row r="34" ht="16.5">
      <c r="D34" s="21" t="s">
        <v>25</v>
      </c>
    </row>
    <row r="35" ht="16.5">
      <c r="D35" s="21" t="s">
        <v>26</v>
      </c>
    </row>
    <row r="36" ht="16.5">
      <c r="D36" s="21" t="s">
        <v>27</v>
      </c>
    </row>
    <row r="37" ht="16.5">
      <c r="D37" s="21" t="s">
        <v>28</v>
      </c>
    </row>
    <row r="38" ht="16.5">
      <c r="D38" s="21" t="s">
        <v>29</v>
      </c>
    </row>
    <row r="39" ht="16.5">
      <c r="D39" s="21" t="s">
        <v>30</v>
      </c>
    </row>
    <row r="40" ht="16.5">
      <c r="D40" s="21" t="s">
        <v>53</v>
      </c>
    </row>
    <row r="41" ht="16.5">
      <c r="D41" s="21" t="s">
        <v>39</v>
      </c>
    </row>
    <row r="42" ht="16.5">
      <c r="D42" s="21" t="s">
        <v>33</v>
      </c>
    </row>
    <row r="43" ht="16.5">
      <c r="D43" s="21" t="s">
        <v>34</v>
      </c>
    </row>
    <row r="44" ht="16.5">
      <c r="D44" s="21" t="s">
        <v>35</v>
      </c>
    </row>
    <row r="45" ht="16.5">
      <c r="D45" s="21" t="s">
        <v>54</v>
      </c>
    </row>
    <row r="46" ht="16.5">
      <c r="D46" s="21" t="s">
        <v>36</v>
      </c>
    </row>
    <row r="47" ht="16.5">
      <c r="D47" s="21" t="s">
        <v>37</v>
      </c>
    </row>
    <row r="48" ht="16.5">
      <c r="D48" s="21" t="s">
        <v>38</v>
      </c>
    </row>
    <row r="49" ht="16.5">
      <c r="D49" s="21" t="s">
        <v>55</v>
      </c>
    </row>
    <row r="50" ht="16.5">
      <c r="D50" s="21" t="s">
        <v>40</v>
      </c>
    </row>
    <row r="51" ht="16.5">
      <c r="D51" s="21" t="s">
        <v>41</v>
      </c>
    </row>
    <row r="52" ht="16.5">
      <c r="D52" s="21" t="s">
        <v>42</v>
      </c>
    </row>
    <row r="53" ht="16.5">
      <c r="D53" s="21" t="s">
        <v>43</v>
      </c>
    </row>
    <row r="54" ht="16.5">
      <c r="D54" s="21" t="s">
        <v>44</v>
      </c>
    </row>
    <row r="55" ht="16.5">
      <c r="D55" s="21" t="s">
        <v>45</v>
      </c>
    </row>
    <row r="56" ht="16.5">
      <c r="D56" s="21" t="s">
        <v>46</v>
      </c>
    </row>
    <row r="57" ht="16.5">
      <c r="D57" s="21" t="s">
        <v>47</v>
      </c>
    </row>
    <row r="58" ht="16.5">
      <c r="D58" s="21" t="s">
        <v>48</v>
      </c>
    </row>
    <row r="59" ht="16.5">
      <c r="D59" s="21" t="s">
        <v>49</v>
      </c>
    </row>
    <row r="60" ht="16.5">
      <c r="D60" s="21" t="s">
        <v>50</v>
      </c>
    </row>
    <row r="61" ht="16.5">
      <c r="D61" s="21" t="s">
        <v>51</v>
      </c>
    </row>
    <row r="62" ht="16.5">
      <c r="D62" s="21" t="s">
        <v>52</v>
      </c>
    </row>
    <row r="63" ht="16.5">
      <c r="D63" s="21" t="s">
        <v>56</v>
      </c>
    </row>
    <row r="64" ht="16.5">
      <c r="D64" s="21"/>
    </row>
    <row r="65" ht="16.5">
      <c r="D65" s="21"/>
    </row>
    <row r="66" ht="16.5">
      <c r="D66" s="21"/>
    </row>
    <row r="67" ht="16.5">
      <c r="D67" s="21"/>
    </row>
    <row r="68" ht="16.5">
      <c r="D68" s="21"/>
    </row>
    <row r="69" ht="16.5">
      <c r="D69" s="21"/>
    </row>
    <row r="70" ht="16.5">
      <c r="D70" s="21"/>
    </row>
    <row r="71" ht="16.5">
      <c r="D71" s="21"/>
    </row>
    <row r="72" ht="16.5">
      <c r="D72" s="21"/>
    </row>
    <row r="73" ht="16.5">
      <c r="D73" s="21"/>
    </row>
    <row r="74" ht="16.5">
      <c r="D74" s="21"/>
    </row>
    <row r="75" ht="16.5">
      <c r="D75" s="21"/>
    </row>
    <row r="76" ht="16.5">
      <c r="D76" s="21"/>
    </row>
    <row r="77" ht="16.5">
      <c r="D77" s="21"/>
    </row>
    <row r="78" ht="16.5">
      <c r="D78" s="21"/>
    </row>
    <row r="79" ht="16.5">
      <c r="D79" s="21"/>
    </row>
    <row r="80" ht="16.5">
      <c r="D80" s="21"/>
    </row>
    <row r="81" ht="16.5">
      <c r="D81" s="21"/>
    </row>
    <row r="82" ht="16.5">
      <c r="D82" s="21"/>
    </row>
    <row r="83" ht="16.5">
      <c r="D83" s="21"/>
    </row>
    <row r="84" ht="17.25" thickBot="1">
      <c r="D84" s="1"/>
    </row>
    <row r="85" ht="17.25" thickTop="1"/>
  </sheetData>
  <mergeCells count="1">
    <mergeCell ref="D2:F2"/>
  </mergeCells>
  <printOptions horizontalCentered="1"/>
  <pageMargins left="0.7480314960629921" right="0.7480314960629921" top="0.5" bottom="0.26" header="0.25" footer="0.26"/>
  <pageSetup fitToHeight="1" fitToWidth="1" horizontalDpi="600" verticalDpi="600" orientation="portrait" paperSize="9" scale="60" r:id="rId2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9 月 "</f>
        <v>98 年 9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37865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10 月 "</f>
        <v>98 年 10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37895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7</v>
      </c>
      <c r="D2" s="80"/>
      <c r="E2" s="80"/>
      <c r="F2" s="80"/>
      <c r="G2" s="80"/>
      <c r="H2" s="80"/>
    </row>
    <row r="3" spans="3:8" ht="16.5">
      <c r="C3" s="81" t="str">
        <f>年度&amp;" 年 11 月 "</f>
        <v>98 年 11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0</v>
      </c>
      <c r="D4" s="77" t="s">
        <v>75</v>
      </c>
      <c r="E4" s="77" t="s">
        <v>76</v>
      </c>
      <c r="F4" s="3" t="s">
        <v>3</v>
      </c>
      <c r="G4" s="3" t="s">
        <v>77</v>
      </c>
      <c r="H4" s="4" t="s">
        <v>5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37926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12 月 "</f>
        <v>98 年 12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37956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4"/>
  <sheetViews>
    <sheetView showGridLines="0" showZeros="0" workbookViewId="0" topLeftCell="A1">
      <selection activeCell="C3" sqref="C3"/>
    </sheetView>
  </sheetViews>
  <sheetFormatPr defaultColWidth="9.00390625" defaultRowHeight="16.5"/>
  <cols>
    <col min="1" max="1" width="2.625" style="31" customWidth="1"/>
    <col min="2" max="2" width="11.625" style="31" bestFit="1" customWidth="1"/>
    <col min="3" max="14" width="10.625" style="31" customWidth="1"/>
    <col min="15" max="16384" width="9.00390625" style="31" customWidth="1"/>
  </cols>
  <sheetData>
    <row r="1" spans="2:14" ht="21.75" thickBot="1">
      <c r="B1" s="84" t="str">
        <f>公司名稱&amp;"    "&amp;年度&amp;"年度  現金分析表"</f>
        <v>○○公司    98年度  現金分析表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7.25" thickBot="1">
      <c r="B2" s="61"/>
      <c r="C2" s="55" t="s">
        <v>86</v>
      </c>
      <c r="D2" s="36" t="s">
        <v>87</v>
      </c>
      <c r="E2" s="36" t="s">
        <v>88</v>
      </c>
      <c r="F2" s="36" t="s">
        <v>89</v>
      </c>
      <c r="G2" s="36" t="s">
        <v>90</v>
      </c>
      <c r="H2" s="36" t="s">
        <v>91</v>
      </c>
      <c r="I2" s="36" t="s">
        <v>92</v>
      </c>
      <c r="J2" s="36" t="s">
        <v>93</v>
      </c>
      <c r="K2" s="36" t="s">
        <v>94</v>
      </c>
      <c r="L2" s="36" t="s">
        <v>95</v>
      </c>
      <c r="M2" s="36" t="s">
        <v>96</v>
      </c>
      <c r="N2" s="37" t="s">
        <v>97</v>
      </c>
    </row>
    <row r="3" spans="2:14" ht="17.25" thickBot="1">
      <c r="B3" s="62" t="s">
        <v>15</v>
      </c>
      <c r="C3" s="56">
        <f>SUMIF(科目1,$B3,金額1)</f>
        <v>0</v>
      </c>
      <c r="D3" s="38">
        <f>SUMIF(科目2,$B3,金額2)</f>
        <v>0</v>
      </c>
      <c r="E3" s="38">
        <f>SUMIF(科目3,$B3,金額3)</f>
        <v>0</v>
      </c>
      <c r="F3" s="38">
        <f>SUMIF(科目4,$B3,金額4)</f>
        <v>0</v>
      </c>
      <c r="G3" s="38">
        <f>SUMIF(科目5,$B3,金額5)</f>
        <v>0</v>
      </c>
      <c r="H3" s="38">
        <f>SUMIF(科目6,$B3,金額6)</f>
        <v>0</v>
      </c>
      <c r="I3" s="38">
        <f>SUMIF(科目7,$B3,金額7)</f>
        <v>0</v>
      </c>
      <c r="J3" s="38">
        <f>SUMIF(科目8,$B3,金額8)</f>
        <v>0</v>
      </c>
      <c r="K3" s="38">
        <f>SUMIF(科目9,$B3,金額9)</f>
        <v>0</v>
      </c>
      <c r="L3" s="38">
        <f>SUMIF(科目10,$B3,金額10)</f>
        <v>0</v>
      </c>
      <c r="M3" s="38">
        <f>SUMIF(科目11,$B3,金額11)</f>
        <v>0</v>
      </c>
      <c r="N3" s="39">
        <f>SUMIF(科目12,$B3,金額12)</f>
        <v>0</v>
      </c>
    </row>
    <row r="4" spans="2:14" ht="16.5">
      <c r="B4" s="63" t="s">
        <v>98</v>
      </c>
      <c r="C4" s="57">
        <f>'1月'!$F5-C3</f>
        <v>0</v>
      </c>
      <c r="D4" s="43">
        <f>'2月'!$F5-D3</f>
        <v>0</v>
      </c>
      <c r="E4" s="43">
        <f>'3月'!$F5-E3</f>
        <v>0</v>
      </c>
      <c r="F4" s="43">
        <f>'4月'!$F5-F3</f>
        <v>0</v>
      </c>
      <c r="G4" s="43">
        <f>'5月'!$F5-G3</f>
        <v>0</v>
      </c>
      <c r="H4" s="43">
        <f>'6月'!$F5-H3</f>
        <v>0</v>
      </c>
      <c r="I4" s="43">
        <f>'7月'!$F5-I3</f>
        <v>0</v>
      </c>
      <c r="J4" s="43">
        <f>'8月'!$F5-J3</f>
        <v>0</v>
      </c>
      <c r="K4" s="43">
        <f>'9月'!$F5-K3</f>
        <v>0</v>
      </c>
      <c r="L4" s="43">
        <f>'10月'!$F5-L3</f>
        <v>0</v>
      </c>
      <c r="M4" s="43">
        <f>'11月'!$F5-M3</f>
        <v>0</v>
      </c>
      <c r="N4" s="44">
        <f>'12月'!$F5-N3</f>
        <v>0</v>
      </c>
    </row>
    <row r="5" spans="2:14" ht="17.25" thickBot="1">
      <c r="B5" s="64" t="s">
        <v>99</v>
      </c>
      <c r="C5" s="58">
        <f>'1月'!$G5</f>
        <v>0</v>
      </c>
      <c r="D5" s="45">
        <f>'2月'!$G5</f>
        <v>0</v>
      </c>
      <c r="E5" s="45">
        <f>'3月'!$G5</f>
        <v>0</v>
      </c>
      <c r="F5" s="45">
        <f>'4月'!$G5</f>
        <v>0</v>
      </c>
      <c r="G5" s="45">
        <f>'5月'!$G5</f>
        <v>0</v>
      </c>
      <c r="H5" s="45">
        <f>'6月'!$G5</f>
        <v>0</v>
      </c>
      <c r="I5" s="45">
        <f>'7月'!$G5</f>
        <v>0</v>
      </c>
      <c r="J5" s="45">
        <f>'8月'!$G5</f>
        <v>0</v>
      </c>
      <c r="K5" s="45">
        <f>'9月'!$G5</f>
        <v>0</v>
      </c>
      <c r="L5" s="45">
        <f>'10月'!$G5</f>
        <v>0</v>
      </c>
      <c r="M5" s="45">
        <f>'11月'!$G5</f>
        <v>0</v>
      </c>
      <c r="N5" s="46">
        <f>'12月'!$G5</f>
        <v>0</v>
      </c>
    </row>
    <row r="6" spans="2:14" ht="18" thickBot="1" thickTop="1">
      <c r="B6" s="65" t="s">
        <v>100</v>
      </c>
      <c r="C6" s="59">
        <f>C4-C5</f>
        <v>0</v>
      </c>
      <c r="D6" s="47">
        <f aca="true" t="shared" si="0" ref="D6:N6">D4-D5</f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8">
        <f t="shared" si="0"/>
        <v>0</v>
      </c>
    </row>
    <row r="7" spans="2:14" ht="17.25" thickBot="1">
      <c r="B7" s="66" t="s">
        <v>101</v>
      </c>
      <c r="C7" s="60">
        <f>'1月'!$H5</f>
        <v>0</v>
      </c>
      <c r="D7" s="49">
        <f>'2月'!$H5</f>
        <v>0</v>
      </c>
      <c r="E7" s="49">
        <f>'3月'!$H5</f>
        <v>0</v>
      </c>
      <c r="F7" s="49">
        <f>'4月'!$H5</f>
        <v>0</v>
      </c>
      <c r="G7" s="49">
        <f>'5月'!$H5</f>
        <v>0</v>
      </c>
      <c r="H7" s="49">
        <f>'6月'!$H5</f>
        <v>0</v>
      </c>
      <c r="I7" s="49">
        <f>'7月'!$H5</f>
        <v>0</v>
      </c>
      <c r="J7" s="49">
        <f>'8月'!$H5</f>
        <v>0</v>
      </c>
      <c r="K7" s="49">
        <f>'9月'!$H5</f>
        <v>0</v>
      </c>
      <c r="L7" s="49">
        <f>'10月'!$H5</f>
        <v>0</v>
      </c>
      <c r="M7" s="49">
        <f>'11月'!$H5</f>
        <v>0</v>
      </c>
      <c r="N7" s="50">
        <f>'12月'!$H5</f>
        <v>0</v>
      </c>
    </row>
    <row r="8" spans="2:14" s="42" customFormat="1" ht="17.25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4" ht="17.25" thickBot="1">
      <c r="B9" s="61" t="str">
        <f>'設定'!D9</f>
        <v>【承上期】</v>
      </c>
      <c r="C9" s="67">
        <f>SUMIF(科目1,$B9,金額1)</f>
        <v>0</v>
      </c>
      <c r="D9" s="53">
        <f>SUMIF(科目2,$B9,金額2)</f>
        <v>0</v>
      </c>
      <c r="E9" s="53">
        <f>SUMIF(科目3,$B9,金額3)</f>
        <v>0</v>
      </c>
      <c r="F9" s="53">
        <f>SUMIF(科目4,$B9,金額4)</f>
        <v>0</v>
      </c>
      <c r="G9" s="53">
        <f>SUMIF(科目5,$B9,金額5)</f>
        <v>0</v>
      </c>
      <c r="H9" s="53">
        <f>SUMIF(科目6,$B9,金額6)</f>
        <v>0</v>
      </c>
      <c r="I9" s="53">
        <f>SUMIF(科目7,$B9,金額7)</f>
        <v>0</v>
      </c>
      <c r="J9" s="53">
        <f>SUMIF(科目8,$B9,金額8)</f>
        <v>0</v>
      </c>
      <c r="K9" s="53">
        <f>SUMIF(科目9,$B9,金額9)</f>
        <v>0</v>
      </c>
      <c r="L9" s="53">
        <f>SUMIF(科目10,$B9,金額10)</f>
        <v>0</v>
      </c>
      <c r="M9" s="53">
        <f>SUMIF(科目11,$B9,金額11)</f>
        <v>0</v>
      </c>
      <c r="N9" s="54">
        <f>SUMIF(科目12,$B9,金額12)</f>
        <v>0</v>
      </c>
    </row>
    <row r="10" spans="2:14" ht="16.5">
      <c r="B10" s="71" t="str">
        <f>'設定'!D10</f>
        <v>●收入</v>
      </c>
      <c r="C10" s="68">
        <f aca="true" t="shared" si="1" ref="C10:C73">SUMIF(科目1,$B10,金額1)</f>
        <v>0</v>
      </c>
      <c r="D10" s="51">
        <f aca="true" t="shared" si="2" ref="D10:D73">SUMIF(科目2,$B10,金額2)</f>
        <v>0</v>
      </c>
      <c r="E10" s="51">
        <f aca="true" t="shared" si="3" ref="E10:E73">SUMIF(科目3,$B10,金額3)</f>
        <v>0</v>
      </c>
      <c r="F10" s="51">
        <f aca="true" t="shared" si="4" ref="F10:F73">SUMIF(科目4,$B10,金額4)</f>
        <v>0</v>
      </c>
      <c r="G10" s="51">
        <f aca="true" t="shared" si="5" ref="G10:G73">SUMIF(科目5,$B10,金額5)</f>
        <v>0</v>
      </c>
      <c r="H10" s="51">
        <f aca="true" t="shared" si="6" ref="H10:H73">SUMIF(科目6,$B10,金額6)</f>
        <v>0</v>
      </c>
      <c r="I10" s="51">
        <f aca="true" t="shared" si="7" ref="I10:I73">SUMIF(科目7,$B10,金額7)</f>
        <v>0</v>
      </c>
      <c r="J10" s="51">
        <f aca="true" t="shared" si="8" ref="J10:J73">SUMIF(科目8,$B10,金額8)</f>
        <v>0</v>
      </c>
      <c r="K10" s="51">
        <f aca="true" t="shared" si="9" ref="K10:K73">SUMIF(科目9,$B10,金額9)</f>
        <v>0</v>
      </c>
      <c r="L10" s="51">
        <f aca="true" t="shared" si="10" ref="L10:L73">SUMIF(科目10,$B10,金額10)</f>
        <v>0</v>
      </c>
      <c r="M10" s="51">
        <f aca="true" t="shared" si="11" ref="M10:M73">SUMIF(科目11,$B10,金額11)</f>
        <v>0</v>
      </c>
      <c r="N10" s="52">
        <f aca="true" t="shared" si="12" ref="N10:N73">SUMIF(科目12,$B10,金額12)</f>
        <v>0</v>
      </c>
    </row>
    <row r="11" spans="2:14" ht="16.5">
      <c r="B11" s="72" t="str">
        <f>'設定'!D11</f>
        <v>營業收入</v>
      </c>
      <c r="C11" s="69">
        <f t="shared" si="1"/>
        <v>0</v>
      </c>
      <c r="D11" s="32">
        <f t="shared" si="2"/>
        <v>0</v>
      </c>
      <c r="E11" s="32">
        <f t="shared" si="3"/>
        <v>0</v>
      </c>
      <c r="F11" s="32">
        <f t="shared" si="4"/>
        <v>0</v>
      </c>
      <c r="G11" s="32">
        <f t="shared" si="5"/>
        <v>0</v>
      </c>
      <c r="H11" s="32">
        <f t="shared" si="6"/>
        <v>0</v>
      </c>
      <c r="I11" s="32">
        <f t="shared" si="7"/>
        <v>0</v>
      </c>
      <c r="J11" s="32">
        <f t="shared" si="8"/>
        <v>0</v>
      </c>
      <c r="K11" s="32">
        <f t="shared" si="9"/>
        <v>0</v>
      </c>
      <c r="L11" s="32">
        <f t="shared" si="10"/>
        <v>0</v>
      </c>
      <c r="M11" s="32">
        <f t="shared" si="11"/>
        <v>0</v>
      </c>
      <c r="N11" s="33">
        <f t="shared" si="12"/>
        <v>0</v>
      </c>
    </row>
    <row r="12" spans="2:14" ht="16.5">
      <c r="B12" s="72" t="str">
        <f>'設定'!D12</f>
        <v>股本投入</v>
      </c>
      <c r="C12" s="69">
        <f t="shared" si="1"/>
        <v>0</v>
      </c>
      <c r="D12" s="32">
        <f t="shared" si="2"/>
        <v>0</v>
      </c>
      <c r="E12" s="32">
        <f t="shared" si="3"/>
        <v>0</v>
      </c>
      <c r="F12" s="32">
        <f t="shared" si="4"/>
        <v>0</v>
      </c>
      <c r="G12" s="32">
        <f t="shared" si="5"/>
        <v>0</v>
      </c>
      <c r="H12" s="32">
        <f t="shared" si="6"/>
        <v>0</v>
      </c>
      <c r="I12" s="32">
        <f t="shared" si="7"/>
        <v>0</v>
      </c>
      <c r="J12" s="32">
        <f t="shared" si="8"/>
        <v>0</v>
      </c>
      <c r="K12" s="32">
        <f t="shared" si="9"/>
        <v>0</v>
      </c>
      <c r="L12" s="32">
        <f t="shared" si="10"/>
        <v>0</v>
      </c>
      <c r="M12" s="32">
        <f t="shared" si="11"/>
        <v>0</v>
      </c>
      <c r="N12" s="33">
        <f t="shared" si="12"/>
        <v>0</v>
      </c>
    </row>
    <row r="13" spans="2:14" ht="16.5">
      <c r="B13" s="72" t="str">
        <f>'設定'!D13</f>
        <v>銀行借款</v>
      </c>
      <c r="C13" s="69">
        <f t="shared" si="1"/>
        <v>0</v>
      </c>
      <c r="D13" s="32">
        <f t="shared" si="2"/>
        <v>0</v>
      </c>
      <c r="E13" s="32">
        <f t="shared" si="3"/>
        <v>0</v>
      </c>
      <c r="F13" s="32">
        <f t="shared" si="4"/>
        <v>0</v>
      </c>
      <c r="G13" s="32">
        <f t="shared" si="5"/>
        <v>0</v>
      </c>
      <c r="H13" s="32">
        <f t="shared" si="6"/>
        <v>0</v>
      </c>
      <c r="I13" s="32">
        <f t="shared" si="7"/>
        <v>0</v>
      </c>
      <c r="J13" s="32">
        <f t="shared" si="8"/>
        <v>0</v>
      </c>
      <c r="K13" s="32">
        <f t="shared" si="9"/>
        <v>0</v>
      </c>
      <c r="L13" s="32">
        <f t="shared" si="10"/>
        <v>0</v>
      </c>
      <c r="M13" s="32">
        <f t="shared" si="11"/>
        <v>0</v>
      </c>
      <c r="N13" s="33">
        <f t="shared" si="12"/>
        <v>0</v>
      </c>
    </row>
    <row r="14" spans="2:14" ht="16.5">
      <c r="B14" s="72" t="str">
        <f>'設定'!D14</f>
        <v>利息收入</v>
      </c>
      <c r="C14" s="69">
        <f t="shared" si="1"/>
        <v>0</v>
      </c>
      <c r="D14" s="32">
        <f t="shared" si="2"/>
        <v>0</v>
      </c>
      <c r="E14" s="32">
        <f t="shared" si="3"/>
        <v>0</v>
      </c>
      <c r="F14" s="32">
        <f t="shared" si="4"/>
        <v>0</v>
      </c>
      <c r="G14" s="32">
        <f t="shared" si="5"/>
        <v>0</v>
      </c>
      <c r="H14" s="32">
        <f t="shared" si="6"/>
        <v>0</v>
      </c>
      <c r="I14" s="32">
        <f t="shared" si="7"/>
        <v>0</v>
      </c>
      <c r="J14" s="32">
        <f t="shared" si="8"/>
        <v>0</v>
      </c>
      <c r="K14" s="32">
        <f t="shared" si="9"/>
        <v>0</v>
      </c>
      <c r="L14" s="32">
        <f t="shared" si="10"/>
        <v>0</v>
      </c>
      <c r="M14" s="32">
        <f t="shared" si="11"/>
        <v>0</v>
      </c>
      <c r="N14" s="33">
        <f t="shared" si="12"/>
        <v>0</v>
      </c>
    </row>
    <row r="15" spans="2:14" ht="16.5">
      <c r="B15" s="72" t="str">
        <f>'設定'!D15</f>
        <v>進貨退出</v>
      </c>
      <c r="C15" s="69">
        <f t="shared" si="1"/>
        <v>0</v>
      </c>
      <c r="D15" s="32">
        <f t="shared" si="2"/>
        <v>0</v>
      </c>
      <c r="E15" s="32">
        <f t="shared" si="3"/>
        <v>0</v>
      </c>
      <c r="F15" s="32">
        <f t="shared" si="4"/>
        <v>0</v>
      </c>
      <c r="G15" s="32">
        <f t="shared" si="5"/>
        <v>0</v>
      </c>
      <c r="H15" s="32">
        <f t="shared" si="6"/>
        <v>0</v>
      </c>
      <c r="I15" s="32">
        <f t="shared" si="7"/>
        <v>0</v>
      </c>
      <c r="J15" s="32">
        <f t="shared" si="8"/>
        <v>0</v>
      </c>
      <c r="K15" s="32">
        <f t="shared" si="9"/>
        <v>0</v>
      </c>
      <c r="L15" s="32">
        <f t="shared" si="10"/>
        <v>0</v>
      </c>
      <c r="M15" s="32">
        <f t="shared" si="11"/>
        <v>0</v>
      </c>
      <c r="N15" s="33">
        <f t="shared" si="12"/>
        <v>0</v>
      </c>
    </row>
    <row r="16" spans="2:14" ht="16.5">
      <c r="B16" s="72">
        <f>'設定'!D16</f>
        <v>0</v>
      </c>
      <c r="C16" s="69">
        <f t="shared" si="1"/>
        <v>0</v>
      </c>
      <c r="D16" s="32">
        <f t="shared" si="2"/>
        <v>0</v>
      </c>
      <c r="E16" s="32">
        <f t="shared" si="3"/>
        <v>0</v>
      </c>
      <c r="F16" s="32">
        <f t="shared" si="4"/>
        <v>0</v>
      </c>
      <c r="G16" s="32">
        <f t="shared" si="5"/>
        <v>0</v>
      </c>
      <c r="H16" s="32">
        <f t="shared" si="6"/>
        <v>0</v>
      </c>
      <c r="I16" s="32">
        <f t="shared" si="7"/>
        <v>0</v>
      </c>
      <c r="J16" s="32">
        <f t="shared" si="8"/>
        <v>0</v>
      </c>
      <c r="K16" s="32">
        <f t="shared" si="9"/>
        <v>0</v>
      </c>
      <c r="L16" s="32">
        <f t="shared" si="10"/>
        <v>0</v>
      </c>
      <c r="M16" s="32">
        <f t="shared" si="11"/>
        <v>0</v>
      </c>
      <c r="N16" s="33">
        <f t="shared" si="12"/>
        <v>0</v>
      </c>
    </row>
    <row r="17" spans="2:14" ht="16.5">
      <c r="B17" s="72">
        <f>'設定'!D17</f>
        <v>0</v>
      </c>
      <c r="C17" s="69">
        <f t="shared" si="1"/>
        <v>0</v>
      </c>
      <c r="D17" s="32">
        <f t="shared" si="2"/>
        <v>0</v>
      </c>
      <c r="E17" s="32">
        <f t="shared" si="3"/>
        <v>0</v>
      </c>
      <c r="F17" s="32">
        <f t="shared" si="4"/>
        <v>0</v>
      </c>
      <c r="G17" s="32">
        <f t="shared" si="5"/>
        <v>0</v>
      </c>
      <c r="H17" s="32">
        <f t="shared" si="6"/>
        <v>0</v>
      </c>
      <c r="I17" s="32">
        <f t="shared" si="7"/>
        <v>0</v>
      </c>
      <c r="J17" s="32">
        <f t="shared" si="8"/>
        <v>0</v>
      </c>
      <c r="K17" s="32">
        <f t="shared" si="9"/>
        <v>0</v>
      </c>
      <c r="L17" s="32">
        <f t="shared" si="10"/>
        <v>0</v>
      </c>
      <c r="M17" s="32">
        <f t="shared" si="11"/>
        <v>0</v>
      </c>
      <c r="N17" s="33">
        <f t="shared" si="12"/>
        <v>0</v>
      </c>
    </row>
    <row r="18" spans="2:14" ht="16.5">
      <c r="B18" s="72" t="str">
        <f>'設定'!D18</f>
        <v>●支出</v>
      </c>
      <c r="C18" s="69">
        <f t="shared" si="1"/>
        <v>0</v>
      </c>
      <c r="D18" s="32">
        <f t="shared" si="2"/>
        <v>0</v>
      </c>
      <c r="E18" s="32">
        <f t="shared" si="3"/>
        <v>0</v>
      </c>
      <c r="F18" s="32">
        <f t="shared" si="4"/>
        <v>0</v>
      </c>
      <c r="G18" s="32">
        <f t="shared" si="5"/>
        <v>0</v>
      </c>
      <c r="H18" s="32">
        <f t="shared" si="6"/>
        <v>0</v>
      </c>
      <c r="I18" s="32">
        <f t="shared" si="7"/>
        <v>0</v>
      </c>
      <c r="J18" s="32">
        <f t="shared" si="8"/>
        <v>0</v>
      </c>
      <c r="K18" s="32">
        <f t="shared" si="9"/>
        <v>0</v>
      </c>
      <c r="L18" s="32">
        <f t="shared" si="10"/>
        <v>0</v>
      </c>
      <c r="M18" s="32">
        <f t="shared" si="11"/>
        <v>0</v>
      </c>
      <c r="N18" s="33">
        <f t="shared" si="12"/>
        <v>0</v>
      </c>
    </row>
    <row r="19" spans="2:14" ht="16.5">
      <c r="B19" s="72" t="str">
        <f>'設定'!D19</f>
        <v>進貨</v>
      </c>
      <c r="C19" s="69">
        <f t="shared" si="1"/>
        <v>0</v>
      </c>
      <c r="D19" s="32">
        <f t="shared" si="2"/>
        <v>0</v>
      </c>
      <c r="E19" s="32">
        <f t="shared" si="3"/>
        <v>0</v>
      </c>
      <c r="F19" s="32">
        <f t="shared" si="4"/>
        <v>0</v>
      </c>
      <c r="G19" s="32">
        <f t="shared" si="5"/>
        <v>0</v>
      </c>
      <c r="H19" s="32">
        <f t="shared" si="6"/>
        <v>0</v>
      </c>
      <c r="I19" s="32">
        <f t="shared" si="7"/>
        <v>0</v>
      </c>
      <c r="J19" s="32">
        <f t="shared" si="8"/>
        <v>0</v>
      </c>
      <c r="K19" s="32">
        <f t="shared" si="9"/>
        <v>0</v>
      </c>
      <c r="L19" s="32">
        <f t="shared" si="10"/>
        <v>0</v>
      </c>
      <c r="M19" s="32">
        <f t="shared" si="11"/>
        <v>0</v>
      </c>
      <c r="N19" s="33">
        <f t="shared" si="12"/>
        <v>0</v>
      </c>
    </row>
    <row r="20" spans="2:14" ht="16.5">
      <c r="B20" s="72" t="str">
        <f>'設定'!D20</f>
        <v>薪資支出</v>
      </c>
      <c r="C20" s="69">
        <f t="shared" si="1"/>
        <v>0</v>
      </c>
      <c r="D20" s="32">
        <f t="shared" si="2"/>
        <v>0</v>
      </c>
      <c r="E20" s="32">
        <f t="shared" si="3"/>
        <v>0</v>
      </c>
      <c r="F20" s="32">
        <f t="shared" si="4"/>
        <v>0</v>
      </c>
      <c r="G20" s="32">
        <f t="shared" si="5"/>
        <v>0</v>
      </c>
      <c r="H20" s="32">
        <f t="shared" si="6"/>
        <v>0</v>
      </c>
      <c r="I20" s="32">
        <f t="shared" si="7"/>
        <v>0</v>
      </c>
      <c r="J20" s="32">
        <f t="shared" si="8"/>
        <v>0</v>
      </c>
      <c r="K20" s="32">
        <f t="shared" si="9"/>
        <v>0</v>
      </c>
      <c r="L20" s="32">
        <f t="shared" si="10"/>
        <v>0</v>
      </c>
      <c r="M20" s="32">
        <f t="shared" si="11"/>
        <v>0</v>
      </c>
      <c r="N20" s="33">
        <f t="shared" si="12"/>
        <v>0</v>
      </c>
    </row>
    <row r="21" spans="2:14" ht="16.5">
      <c r="B21" s="72" t="str">
        <f>'設定'!D21</f>
        <v>租金支出</v>
      </c>
      <c r="C21" s="69">
        <f t="shared" si="1"/>
        <v>0</v>
      </c>
      <c r="D21" s="32">
        <f t="shared" si="2"/>
        <v>0</v>
      </c>
      <c r="E21" s="32">
        <f t="shared" si="3"/>
        <v>0</v>
      </c>
      <c r="F21" s="32">
        <f t="shared" si="4"/>
        <v>0</v>
      </c>
      <c r="G21" s="32">
        <f t="shared" si="5"/>
        <v>0</v>
      </c>
      <c r="H21" s="32">
        <f t="shared" si="6"/>
        <v>0</v>
      </c>
      <c r="I21" s="32">
        <f t="shared" si="7"/>
        <v>0</v>
      </c>
      <c r="J21" s="32">
        <f t="shared" si="8"/>
        <v>0</v>
      </c>
      <c r="K21" s="32">
        <f t="shared" si="9"/>
        <v>0</v>
      </c>
      <c r="L21" s="32">
        <f t="shared" si="10"/>
        <v>0</v>
      </c>
      <c r="M21" s="32">
        <f t="shared" si="11"/>
        <v>0</v>
      </c>
      <c r="N21" s="33">
        <f t="shared" si="12"/>
        <v>0</v>
      </c>
    </row>
    <row r="22" spans="2:14" ht="16.5">
      <c r="B22" s="72" t="str">
        <f>'設定'!D22</f>
        <v>文具用品</v>
      </c>
      <c r="C22" s="69">
        <f t="shared" si="1"/>
        <v>0</v>
      </c>
      <c r="D22" s="32">
        <f t="shared" si="2"/>
        <v>0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2">
        <f t="shared" si="6"/>
        <v>0</v>
      </c>
      <c r="I22" s="32">
        <f t="shared" si="7"/>
        <v>0</v>
      </c>
      <c r="J22" s="32">
        <f t="shared" si="8"/>
        <v>0</v>
      </c>
      <c r="K22" s="32">
        <f t="shared" si="9"/>
        <v>0</v>
      </c>
      <c r="L22" s="32">
        <f t="shared" si="10"/>
        <v>0</v>
      </c>
      <c r="M22" s="32">
        <f t="shared" si="11"/>
        <v>0</v>
      </c>
      <c r="N22" s="33">
        <f t="shared" si="12"/>
        <v>0</v>
      </c>
    </row>
    <row r="23" spans="2:14" ht="16.5">
      <c r="B23" s="72" t="str">
        <f>'設定'!D23</f>
        <v>差旅費</v>
      </c>
      <c r="C23" s="69">
        <f t="shared" si="1"/>
        <v>0</v>
      </c>
      <c r="D23" s="32">
        <f t="shared" si="2"/>
        <v>0</v>
      </c>
      <c r="E23" s="32">
        <f t="shared" si="3"/>
        <v>0</v>
      </c>
      <c r="F23" s="32">
        <f t="shared" si="4"/>
        <v>0</v>
      </c>
      <c r="G23" s="32">
        <f t="shared" si="5"/>
        <v>0</v>
      </c>
      <c r="H23" s="32">
        <f t="shared" si="6"/>
        <v>0</v>
      </c>
      <c r="I23" s="32">
        <f t="shared" si="7"/>
        <v>0</v>
      </c>
      <c r="J23" s="32">
        <f t="shared" si="8"/>
        <v>0</v>
      </c>
      <c r="K23" s="32">
        <f t="shared" si="9"/>
        <v>0</v>
      </c>
      <c r="L23" s="32">
        <f t="shared" si="10"/>
        <v>0</v>
      </c>
      <c r="M23" s="32">
        <f t="shared" si="11"/>
        <v>0</v>
      </c>
      <c r="N23" s="33">
        <f t="shared" si="12"/>
        <v>0</v>
      </c>
    </row>
    <row r="24" spans="2:14" ht="16.5">
      <c r="B24" s="72" t="str">
        <f>'設定'!D24</f>
        <v>運費</v>
      </c>
      <c r="C24" s="69">
        <f t="shared" si="1"/>
        <v>0</v>
      </c>
      <c r="D24" s="32">
        <f t="shared" si="2"/>
        <v>0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2">
        <f t="shared" si="6"/>
        <v>0</v>
      </c>
      <c r="I24" s="32">
        <f t="shared" si="7"/>
        <v>0</v>
      </c>
      <c r="J24" s="32">
        <f t="shared" si="8"/>
        <v>0</v>
      </c>
      <c r="K24" s="32">
        <f t="shared" si="9"/>
        <v>0</v>
      </c>
      <c r="L24" s="32">
        <f t="shared" si="10"/>
        <v>0</v>
      </c>
      <c r="M24" s="32">
        <f t="shared" si="11"/>
        <v>0</v>
      </c>
      <c r="N24" s="33">
        <f t="shared" si="12"/>
        <v>0</v>
      </c>
    </row>
    <row r="25" spans="2:14" ht="16.5">
      <c r="B25" s="72" t="str">
        <f>'設定'!D25</f>
        <v>郵資費</v>
      </c>
      <c r="C25" s="69">
        <f t="shared" si="1"/>
        <v>0</v>
      </c>
      <c r="D25" s="32">
        <f t="shared" si="2"/>
        <v>0</v>
      </c>
      <c r="E25" s="32">
        <f t="shared" si="3"/>
        <v>0</v>
      </c>
      <c r="F25" s="32">
        <f t="shared" si="4"/>
        <v>0</v>
      </c>
      <c r="G25" s="32">
        <f t="shared" si="5"/>
        <v>0</v>
      </c>
      <c r="H25" s="32">
        <f t="shared" si="6"/>
        <v>0</v>
      </c>
      <c r="I25" s="32">
        <f t="shared" si="7"/>
        <v>0</v>
      </c>
      <c r="J25" s="32">
        <f t="shared" si="8"/>
        <v>0</v>
      </c>
      <c r="K25" s="32">
        <f t="shared" si="9"/>
        <v>0</v>
      </c>
      <c r="L25" s="32">
        <f t="shared" si="10"/>
        <v>0</v>
      </c>
      <c r="M25" s="32">
        <f t="shared" si="11"/>
        <v>0</v>
      </c>
      <c r="N25" s="33">
        <f t="shared" si="12"/>
        <v>0</v>
      </c>
    </row>
    <row r="26" spans="2:14" ht="16.5">
      <c r="B26" s="72" t="str">
        <f>'設定'!D26</f>
        <v>修繕費</v>
      </c>
      <c r="C26" s="69">
        <f t="shared" si="1"/>
        <v>0</v>
      </c>
      <c r="D26" s="32">
        <f t="shared" si="2"/>
        <v>0</v>
      </c>
      <c r="E26" s="32">
        <f t="shared" si="3"/>
        <v>0</v>
      </c>
      <c r="F26" s="32">
        <f t="shared" si="4"/>
        <v>0</v>
      </c>
      <c r="G26" s="32">
        <f t="shared" si="5"/>
        <v>0</v>
      </c>
      <c r="H26" s="32">
        <f t="shared" si="6"/>
        <v>0</v>
      </c>
      <c r="I26" s="32">
        <f t="shared" si="7"/>
        <v>0</v>
      </c>
      <c r="J26" s="32">
        <f t="shared" si="8"/>
        <v>0</v>
      </c>
      <c r="K26" s="32">
        <f t="shared" si="9"/>
        <v>0</v>
      </c>
      <c r="L26" s="32">
        <f t="shared" si="10"/>
        <v>0</v>
      </c>
      <c r="M26" s="32">
        <f t="shared" si="11"/>
        <v>0</v>
      </c>
      <c r="N26" s="33">
        <f t="shared" si="12"/>
        <v>0</v>
      </c>
    </row>
    <row r="27" spans="2:14" ht="16.5">
      <c r="B27" s="72" t="str">
        <f>'設定'!D27</f>
        <v>廣告費</v>
      </c>
      <c r="C27" s="69">
        <f t="shared" si="1"/>
        <v>0</v>
      </c>
      <c r="D27" s="32">
        <f t="shared" si="2"/>
        <v>0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2">
        <f t="shared" si="6"/>
        <v>0</v>
      </c>
      <c r="I27" s="32">
        <f t="shared" si="7"/>
        <v>0</v>
      </c>
      <c r="J27" s="32">
        <f t="shared" si="8"/>
        <v>0</v>
      </c>
      <c r="K27" s="32">
        <f t="shared" si="9"/>
        <v>0</v>
      </c>
      <c r="L27" s="32">
        <f t="shared" si="10"/>
        <v>0</v>
      </c>
      <c r="M27" s="32">
        <f t="shared" si="11"/>
        <v>0</v>
      </c>
      <c r="N27" s="33">
        <f t="shared" si="12"/>
        <v>0</v>
      </c>
    </row>
    <row r="28" spans="2:14" ht="16.5">
      <c r="B28" s="72" t="str">
        <f>'設定'!D28</f>
        <v>水費</v>
      </c>
      <c r="C28" s="69">
        <f t="shared" si="1"/>
        <v>0</v>
      </c>
      <c r="D28" s="32">
        <f t="shared" si="2"/>
        <v>0</v>
      </c>
      <c r="E28" s="32">
        <f t="shared" si="3"/>
        <v>0</v>
      </c>
      <c r="F28" s="32">
        <f t="shared" si="4"/>
        <v>0</v>
      </c>
      <c r="G28" s="32">
        <f t="shared" si="5"/>
        <v>0</v>
      </c>
      <c r="H28" s="32">
        <f t="shared" si="6"/>
        <v>0</v>
      </c>
      <c r="I28" s="32">
        <f t="shared" si="7"/>
        <v>0</v>
      </c>
      <c r="J28" s="32">
        <f t="shared" si="8"/>
        <v>0</v>
      </c>
      <c r="K28" s="32">
        <f t="shared" si="9"/>
        <v>0</v>
      </c>
      <c r="L28" s="32">
        <f t="shared" si="10"/>
        <v>0</v>
      </c>
      <c r="M28" s="32">
        <f t="shared" si="11"/>
        <v>0</v>
      </c>
      <c r="N28" s="33">
        <f t="shared" si="12"/>
        <v>0</v>
      </c>
    </row>
    <row r="29" spans="2:14" ht="16.5">
      <c r="B29" s="72" t="str">
        <f>'設定'!D29</f>
        <v>電費</v>
      </c>
      <c r="C29" s="69">
        <f t="shared" si="1"/>
        <v>0</v>
      </c>
      <c r="D29" s="32">
        <f t="shared" si="2"/>
        <v>0</v>
      </c>
      <c r="E29" s="32">
        <f t="shared" si="3"/>
        <v>0</v>
      </c>
      <c r="F29" s="32">
        <f t="shared" si="4"/>
        <v>0</v>
      </c>
      <c r="G29" s="32">
        <f t="shared" si="5"/>
        <v>0</v>
      </c>
      <c r="H29" s="32">
        <f t="shared" si="6"/>
        <v>0</v>
      </c>
      <c r="I29" s="32">
        <f t="shared" si="7"/>
        <v>0</v>
      </c>
      <c r="J29" s="32">
        <f t="shared" si="8"/>
        <v>0</v>
      </c>
      <c r="K29" s="32">
        <f t="shared" si="9"/>
        <v>0</v>
      </c>
      <c r="L29" s="32">
        <f t="shared" si="10"/>
        <v>0</v>
      </c>
      <c r="M29" s="32">
        <f t="shared" si="11"/>
        <v>0</v>
      </c>
      <c r="N29" s="33">
        <f t="shared" si="12"/>
        <v>0</v>
      </c>
    </row>
    <row r="30" spans="2:14" ht="16.5">
      <c r="B30" s="72" t="str">
        <f>'設定'!D30</f>
        <v>瓦斯費</v>
      </c>
      <c r="C30" s="69">
        <f t="shared" si="1"/>
        <v>0</v>
      </c>
      <c r="D30" s="32">
        <f t="shared" si="2"/>
        <v>0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f t="shared" si="10"/>
        <v>0</v>
      </c>
      <c r="M30" s="32">
        <f t="shared" si="11"/>
        <v>0</v>
      </c>
      <c r="N30" s="33">
        <f t="shared" si="12"/>
        <v>0</v>
      </c>
    </row>
    <row r="31" spans="2:14" ht="16.5">
      <c r="B31" s="72" t="str">
        <f>'設定'!D31</f>
        <v>電話費</v>
      </c>
      <c r="C31" s="69">
        <f t="shared" si="1"/>
        <v>0</v>
      </c>
      <c r="D31" s="32">
        <f t="shared" si="2"/>
        <v>0</v>
      </c>
      <c r="E31" s="32">
        <f t="shared" si="3"/>
        <v>0</v>
      </c>
      <c r="F31" s="32">
        <f t="shared" si="4"/>
        <v>0</v>
      </c>
      <c r="G31" s="32">
        <f t="shared" si="5"/>
        <v>0</v>
      </c>
      <c r="H31" s="32">
        <f t="shared" si="6"/>
        <v>0</v>
      </c>
      <c r="I31" s="32">
        <f t="shared" si="7"/>
        <v>0</v>
      </c>
      <c r="J31" s="32">
        <f t="shared" si="8"/>
        <v>0</v>
      </c>
      <c r="K31" s="32">
        <f t="shared" si="9"/>
        <v>0</v>
      </c>
      <c r="L31" s="32">
        <f t="shared" si="10"/>
        <v>0</v>
      </c>
      <c r="M31" s="32">
        <f t="shared" si="11"/>
        <v>0</v>
      </c>
      <c r="N31" s="33">
        <f t="shared" si="12"/>
        <v>0</v>
      </c>
    </row>
    <row r="32" spans="2:14" ht="16.5">
      <c r="B32" s="72" t="str">
        <f>'設定'!D32</f>
        <v>保險費</v>
      </c>
      <c r="C32" s="69">
        <f t="shared" si="1"/>
        <v>0</v>
      </c>
      <c r="D32" s="32">
        <f t="shared" si="2"/>
        <v>0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2">
        <f t="shared" si="6"/>
        <v>0</v>
      </c>
      <c r="I32" s="32">
        <f t="shared" si="7"/>
        <v>0</v>
      </c>
      <c r="J32" s="32">
        <f t="shared" si="8"/>
        <v>0</v>
      </c>
      <c r="K32" s="32">
        <f t="shared" si="9"/>
        <v>0</v>
      </c>
      <c r="L32" s="32">
        <f t="shared" si="10"/>
        <v>0</v>
      </c>
      <c r="M32" s="32">
        <f t="shared" si="11"/>
        <v>0</v>
      </c>
      <c r="N32" s="33">
        <f t="shared" si="12"/>
        <v>0</v>
      </c>
    </row>
    <row r="33" spans="2:14" ht="16.5">
      <c r="B33" s="72" t="str">
        <f>'設定'!D33</f>
        <v>交際費</v>
      </c>
      <c r="C33" s="69">
        <f t="shared" si="1"/>
        <v>0</v>
      </c>
      <c r="D33" s="32">
        <f t="shared" si="2"/>
        <v>0</v>
      </c>
      <c r="E33" s="32">
        <f t="shared" si="3"/>
        <v>0</v>
      </c>
      <c r="F33" s="32">
        <f t="shared" si="4"/>
        <v>0</v>
      </c>
      <c r="G33" s="32">
        <f t="shared" si="5"/>
        <v>0</v>
      </c>
      <c r="H33" s="32">
        <f t="shared" si="6"/>
        <v>0</v>
      </c>
      <c r="I33" s="32">
        <f t="shared" si="7"/>
        <v>0</v>
      </c>
      <c r="J33" s="32">
        <f t="shared" si="8"/>
        <v>0</v>
      </c>
      <c r="K33" s="32">
        <f t="shared" si="9"/>
        <v>0</v>
      </c>
      <c r="L33" s="32">
        <f t="shared" si="10"/>
        <v>0</v>
      </c>
      <c r="M33" s="32">
        <f t="shared" si="11"/>
        <v>0</v>
      </c>
      <c r="N33" s="33">
        <f t="shared" si="12"/>
        <v>0</v>
      </c>
    </row>
    <row r="34" spans="2:14" ht="16.5">
      <c r="B34" s="72" t="str">
        <f>'設定'!D34</f>
        <v>捐贈</v>
      </c>
      <c r="C34" s="69">
        <f t="shared" si="1"/>
        <v>0</v>
      </c>
      <c r="D34" s="32">
        <f t="shared" si="2"/>
        <v>0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2">
        <f t="shared" si="6"/>
        <v>0</v>
      </c>
      <c r="I34" s="32">
        <f t="shared" si="7"/>
        <v>0</v>
      </c>
      <c r="J34" s="32">
        <f t="shared" si="8"/>
        <v>0</v>
      </c>
      <c r="K34" s="32">
        <f t="shared" si="9"/>
        <v>0</v>
      </c>
      <c r="L34" s="32">
        <f t="shared" si="10"/>
        <v>0</v>
      </c>
      <c r="M34" s="32">
        <f t="shared" si="11"/>
        <v>0</v>
      </c>
      <c r="N34" s="33">
        <f t="shared" si="12"/>
        <v>0</v>
      </c>
    </row>
    <row r="35" spans="2:14" ht="16.5">
      <c r="B35" s="72" t="str">
        <f>'設定'!D35</f>
        <v>稅捐</v>
      </c>
      <c r="C35" s="69">
        <f t="shared" si="1"/>
        <v>0</v>
      </c>
      <c r="D35" s="32">
        <f t="shared" si="2"/>
        <v>0</v>
      </c>
      <c r="E35" s="32">
        <f t="shared" si="3"/>
        <v>0</v>
      </c>
      <c r="F35" s="32">
        <f t="shared" si="4"/>
        <v>0</v>
      </c>
      <c r="G35" s="32">
        <f t="shared" si="5"/>
        <v>0</v>
      </c>
      <c r="H35" s="32">
        <f t="shared" si="6"/>
        <v>0</v>
      </c>
      <c r="I35" s="32">
        <f t="shared" si="7"/>
        <v>0</v>
      </c>
      <c r="J35" s="32">
        <f t="shared" si="8"/>
        <v>0</v>
      </c>
      <c r="K35" s="32">
        <f t="shared" si="9"/>
        <v>0</v>
      </c>
      <c r="L35" s="32">
        <f t="shared" si="10"/>
        <v>0</v>
      </c>
      <c r="M35" s="32">
        <f t="shared" si="11"/>
        <v>0</v>
      </c>
      <c r="N35" s="33">
        <f t="shared" si="12"/>
        <v>0</v>
      </c>
    </row>
    <row r="36" spans="2:14" ht="16.5">
      <c r="B36" s="72" t="str">
        <f>'設定'!D36</f>
        <v>伙食費</v>
      </c>
      <c r="C36" s="69">
        <f t="shared" si="1"/>
        <v>0</v>
      </c>
      <c r="D36" s="32">
        <f t="shared" si="2"/>
        <v>0</v>
      </c>
      <c r="E36" s="32">
        <f t="shared" si="3"/>
        <v>0</v>
      </c>
      <c r="F36" s="32">
        <f t="shared" si="4"/>
        <v>0</v>
      </c>
      <c r="G36" s="32">
        <f t="shared" si="5"/>
        <v>0</v>
      </c>
      <c r="H36" s="32">
        <f t="shared" si="6"/>
        <v>0</v>
      </c>
      <c r="I36" s="32">
        <f t="shared" si="7"/>
        <v>0</v>
      </c>
      <c r="J36" s="32">
        <f t="shared" si="8"/>
        <v>0</v>
      </c>
      <c r="K36" s="32">
        <f t="shared" si="9"/>
        <v>0</v>
      </c>
      <c r="L36" s="32">
        <f t="shared" si="10"/>
        <v>0</v>
      </c>
      <c r="M36" s="32">
        <f t="shared" si="11"/>
        <v>0</v>
      </c>
      <c r="N36" s="33">
        <f t="shared" si="12"/>
        <v>0</v>
      </c>
    </row>
    <row r="37" spans="2:14" ht="16.5">
      <c r="B37" s="72" t="str">
        <f>'設定'!D37</f>
        <v>職工福利</v>
      </c>
      <c r="C37" s="69">
        <f t="shared" si="1"/>
        <v>0</v>
      </c>
      <c r="D37" s="32">
        <f t="shared" si="2"/>
        <v>0</v>
      </c>
      <c r="E37" s="32">
        <f t="shared" si="3"/>
        <v>0</v>
      </c>
      <c r="F37" s="32">
        <f t="shared" si="4"/>
        <v>0</v>
      </c>
      <c r="G37" s="32">
        <f t="shared" si="5"/>
        <v>0</v>
      </c>
      <c r="H37" s="32">
        <f t="shared" si="6"/>
        <v>0</v>
      </c>
      <c r="I37" s="32">
        <f t="shared" si="7"/>
        <v>0</v>
      </c>
      <c r="J37" s="32">
        <f t="shared" si="8"/>
        <v>0</v>
      </c>
      <c r="K37" s="32">
        <f t="shared" si="9"/>
        <v>0</v>
      </c>
      <c r="L37" s="32">
        <f t="shared" si="10"/>
        <v>0</v>
      </c>
      <c r="M37" s="32">
        <f t="shared" si="11"/>
        <v>0</v>
      </c>
      <c r="N37" s="33">
        <f t="shared" si="12"/>
        <v>0</v>
      </c>
    </row>
    <row r="38" spans="2:14" ht="16.5">
      <c r="B38" s="72" t="str">
        <f>'設定'!D38</f>
        <v>佣金支出</v>
      </c>
      <c r="C38" s="69">
        <f t="shared" si="1"/>
        <v>0</v>
      </c>
      <c r="D38" s="32">
        <f t="shared" si="2"/>
        <v>0</v>
      </c>
      <c r="E38" s="32">
        <f t="shared" si="3"/>
        <v>0</v>
      </c>
      <c r="F38" s="32">
        <f t="shared" si="4"/>
        <v>0</v>
      </c>
      <c r="G38" s="32">
        <f t="shared" si="5"/>
        <v>0</v>
      </c>
      <c r="H38" s="32">
        <f t="shared" si="6"/>
        <v>0</v>
      </c>
      <c r="I38" s="32">
        <f t="shared" si="7"/>
        <v>0</v>
      </c>
      <c r="J38" s="32">
        <f t="shared" si="8"/>
        <v>0</v>
      </c>
      <c r="K38" s="32">
        <f t="shared" si="9"/>
        <v>0</v>
      </c>
      <c r="L38" s="32">
        <f t="shared" si="10"/>
        <v>0</v>
      </c>
      <c r="M38" s="32">
        <f t="shared" si="11"/>
        <v>0</v>
      </c>
      <c r="N38" s="33">
        <f t="shared" si="12"/>
        <v>0</v>
      </c>
    </row>
    <row r="39" spans="2:14" ht="16.5">
      <c r="B39" s="72" t="str">
        <f>'設定'!D39</f>
        <v>訓練費</v>
      </c>
      <c r="C39" s="69">
        <f t="shared" si="1"/>
        <v>0</v>
      </c>
      <c r="D39" s="32">
        <f t="shared" si="2"/>
        <v>0</v>
      </c>
      <c r="E39" s="32">
        <f t="shared" si="3"/>
        <v>0</v>
      </c>
      <c r="F39" s="32">
        <f t="shared" si="4"/>
        <v>0</v>
      </c>
      <c r="G39" s="32">
        <f t="shared" si="5"/>
        <v>0</v>
      </c>
      <c r="H39" s="32">
        <f t="shared" si="6"/>
        <v>0</v>
      </c>
      <c r="I39" s="32">
        <f t="shared" si="7"/>
        <v>0</v>
      </c>
      <c r="J39" s="32">
        <f t="shared" si="8"/>
        <v>0</v>
      </c>
      <c r="K39" s="32">
        <f t="shared" si="9"/>
        <v>0</v>
      </c>
      <c r="L39" s="32">
        <f t="shared" si="10"/>
        <v>0</v>
      </c>
      <c r="M39" s="32">
        <f t="shared" si="11"/>
        <v>0</v>
      </c>
      <c r="N39" s="33">
        <f t="shared" si="12"/>
        <v>0</v>
      </c>
    </row>
    <row r="40" spans="2:14" ht="16.5">
      <c r="B40" s="72" t="str">
        <f>'設定'!D40</f>
        <v>獎金</v>
      </c>
      <c r="C40" s="69">
        <f t="shared" si="1"/>
        <v>0</v>
      </c>
      <c r="D40" s="32">
        <f t="shared" si="2"/>
        <v>0</v>
      </c>
      <c r="E40" s="32">
        <f t="shared" si="3"/>
        <v>0</v>
      </c>
      <c r="F40" s="32">
        <f t="shared" si="4"/>
        <v>0</v>
      </c>
      <c r="G40" s="32">
        <f t="shared" si="5"/>
        <v>0</v>
      </c>
      <c r="H40" s="32">
        <f t="shared" si="6"/>
        <v>0</v>
      </c>
      <c r="I40" s="32">
        <f t="shared" si="7"/>
        <v>0</v>
      </c>
      <c r="J40" s="32">
        <f t="shared" si="8"/>
        <v>0</v>
      </c>
      <c r="K40" s="32">
        <f t="shared" si="9"/>
        <v>0</v>
      </c>
      <c r="L40" s="32">
        <f t="shared" si="10"/>
        <v>0</v>
      </c>
      <c r="M40" s="32">
        <f t="shared" si="11"/>
        <v>0</v>
      </c>
      <c r="N40" s="33">
        <f t="shared" si="12"/>
        <v>0</v>
      </c>
    </row>
    <row r="41" spans="2:14" ht="16.5">
      <c r="B41" s="72" t="str">
        <f>'設定'!D41</f>
        <v>會費</v>
      </c>
      <c r="C41" s="69">
        <f t="shared" si="1"/>
        <v>0</v>
      </c>
      <c r="D41" s="32">
        <f t="shared" si="2"/>
        <v>0</v>
      </c>
      <c r="E41" s="32">
        <f t="shared" si="3"/>
        <v>0</v>
      </c>
      <c r="F41" s="32">
        <f t="shared" si="4"/>
        <v>0</v>
      </c>
      <c r="G41" s="32">
        <f t="shared" si="5"/>
        <v>0</v>
      </c>
      <c r="H41" s="32">
        <f t="shared" si="6"/>
        <v>0</v>
      </c>
      <c r="I41" s="32">
        <f t="shared" si="7"/>
        <v>0</v>
      </c>
      <c r="J41" s="32">
        <f t="shared" si="8"/>
        <v>0</v>
      </c>
      <c r="K41" s="32">
        <f t="shared" si="9"/>
        <v>0</v>
      </c>
      <c r="L41" s="32">
        <f t="shared" si="10"/>
        <v>0</v>
      </c>
      <c r="M41" s="32">
        <f t="shared" si="11"/>
        <v>0</v>
      </c>
      <c r="N41" s="33">
        <f t="shared" si="12"/>
        <v>0</v>
      </c>
    </row>
    <row r="42" spans="2:14" ht="16.5">
      <c r="B42" s="72" t="str">
        <f>'設定'!D42</f>
        <v>書報雜誌</v>
      </c>
      <c r="C42" s="69">
        <f t="shared" si="1"/>
        <v>0</v>
      </c>
      <c r="D42" s="32">
        <f t="shared" si="2"/>
        <v>0</v>
      </c>
      <c r="E42" s="32">
        <f t="shared" si="3"/>
        <v>0</v>
      </c>
      <c r="F42" s="32">
        <f t="shared" si="4"/>
        <v>0</v>
      </c>
      <c r="G42" s="32">
        <f t="shared" si="5"/>
        <v>0</v>
      </c>
      <c r="H42" s="32">
        <f t="shared" si="6"/>
        <v>0</v>
      </c>
      <c r="I42" s="32">
        <f t="shared" si="7"/>
        <v>0</v>
      </c>
      <c r="J42" s="32">
        <f t="shared" si="8"/>
        <v>0</v>
      </c>
      <c r="K42" s="32">
        <f t="shared" si="9"/>
        <v>0</v>
      </c>
      <c r="L42" s="32">
        <f t="shared" si="10"/>
        <v>0</v>
      </c>
      <c r="M42" s="32">
        <f t="shared" si="11"/>
        <v>0</v>
      </c>
      <c r="N42" s="33">
        <f t="shared" si="12"/>
        <v>0</v>
      </c>
    </row>
    <row r="43" spans="2:14" ht="16.5">
      <c r="B43" s="72" t="str">
        <f>'設定'!D43</f>
        <v>雜項購置</v>
      </c>
      <c r="C43" s="69">
        <f t="shared" si="1"/>
        <v>0</v>
      </c>
      <c r="D43" s="32">
        <f t="shared" si="2"/>
        <v>0</v>
      </c>
      <c r="E43" s="32">
        <f t="shared" si="3"/>
        <v>0</v>
      </c>
      <c r="F43" s="32">
        <f t="shared" si="4"/>
        <v>0</v>
      </c>
      <c r="G43" s="32">
        <f t="shared" si="5"/>
        <v>0</v>
      </c>
      <c r="H43" s="32">
        <f t="shared" si="6"/>
        <v>0</v>
      </c>
      <c r="I43" s="32">
        <f t="shared" si="7"/>
        <v>0</v>
      </c>
      <c r="J43" s="32">
        <f t="shared" si="8"/>
        <v>0</v>
      </c>
      <c r="K43" s="32">
        <f t="shared" si="9"/>
        <v>0</v>
      </c>
      <c r="L43" s="32">
        <f t="shared" si="10"/>
        <v>0</v>
      </c>
      <c r="M43" s="32">
        <f t="shared" si="11"/>
        <v>0</v>
      </c>
      <c r="N43" s="33">
        <f t="shared" si="12"/>
        <v>0</v>
      </c>
    </row>
    <row r="44" spans="2:14" ht="16.5">
      <c r="B44" s="72" t="str">
        <f>'設定'!D44</f>
        <v>出口費用</v>
      </c>
      <c r="C44" s="69">
        <f t="shared" si="1"/>
        <v>0</v>
      </c>
      <c r="D44" s="32">
        <f t="shared" si="2"/>
        <v>0</v>
      </c>
      <c r="E44" s="32">
        <f t="shared" si="3"/>
        <v>0</v>
      </c>
      <c r="F44" s="32">
        <f t="shared" si="4"/>
        <v>0</v>
      </c>
      <c r="G44" s="32">
        <f t="shared" si="5"/>
        <v>0</v>
      </c>
      <c r="H44" s="32">
        <f t="shared" si="6"/>
        <v>0</v>
      </c>
      <c r="I44" s="32">
        <f t="shared" si="7"/>
        <v>0</v>
      </c>
      <c r="J44" s="32">
        <f t="shared" si="8"/>
        <v>0</v>
      </c>
      <c r="K44" s="32">
        <f t="shared" si="9"/>
        <v>0</v>
      </c>
      <c r="L44" s="32">
        <f t="shared" si="10"/>
        <v>0</v>
      </c>
      <c r="M44" s="32">
        <f t="shared" si="11"/>
        <v>0</v>
      </c>
      <c r="N44" s="33">
        <f t="shared" si="12"/>
        <v>0</v>
      </c>
    </row>
    <row r="45" spans="2:14" ht="16.5">
      <c r="B45" s="72" t="str">
        <f>'設定'!D45</f>
        <v>手續費</v>
      </c>
      <c r="C45" s="69">
        <f t="shared" si="1"/>
        <v>0</v>
      </c>
      <c r="D45" s="32">
        <f t="shared" si="2"/>
        <v>0</v>
      </c>
      <c r="E45" s="32">
        <f t="shared" si="3"/>
        <v>0</v>
      </c>
      <c r="F45" s="32">
        <f t="shared" si="4"/>
        <v>0</v>
      </c>
      <c r="G45" s="32">
        <f t="shared" si="5"/>
        <v>0</v>
      </c>
      <c r="H45" s="32">
        <f t="shared" si="6"/>
        <v>0</v>
      </c>
      <c r="I45" s="32">
        <f t="shared" si="7"/>
        <v>0</v>
      </c>
      <c r="J45" s="32">
        <f t="shared" si="8"/>
        <v>0</v>
      </c>
      <c r="K45" s="32">
        <f t="shared" si="9"/>
        <v>0</v>
      </c>
      <c r="L45" s="32">
        <f t="shared" si="10"/>
        <v>0</v>
      </c>
      <c r="M45" s="32">
        <f t="shared" si="11"/>
        <v>0</v>
      </c>
      <c r="N45" s="33">
        <f t="shared" si="12"/>
        <v>0</v>
      </c>
    </row>
    <row r="46" spans="2:14" ht="16.5">
      <c r="B46" s="72" t="str">
        <f>'設定'!D46</f>
        <v>罰款</v>
      </c>
      <c r="C46" s="69">
        <f t="shared" si="1"/>
        <v>0</v>
      </c>
      <c r="D46" s="32">
        <f t="shared" si="2"/>
        <v>0</v>
      </c>
      <c r="E46" s="32">
        <f t="shared" si="3"/>
        <v>0</v>
      </c>
      <c r="F46" s="32">
        <f t="shared" si="4"/>
        <v>0</v>
      </c>
      <c r="G46" s="32">
        <f t="shared" si="5"/>
        <v>0</v>
      </c>
      <c r="H46" s="32">
        <f t="shared" si="6"/>
        <v>0</v>
      </c>
      <c r="I46" s="32">
        <f t="shared" si="7"/>
        <v>0</v>
      </c>
      <c r="J46" s="32">
        <f t="shared" si="8"/>
        <v>0</v>
      </c>
      <c r="K46" s="32">
        <f t="shared" si="9"/>
        <v>0</v>
      </c>
      <c r="L46" s="32">
        <f t="shared" si="10"/>
        <v>0</v>
      </c>
      <c r="M46" s="32">
        <f t="shared" si="11"/>
        <v>0</v>
      </c>
      <c r="N46" s="33">
        <f t="shared" si="12"/>
        <v>0</v>
      </c>
    </row>
    <row r="47" spans="2:14" ht="16.5">
      <c r="B47" s="72" t="str">
        <f>'設定'!D47</f>
        <v>檢驗費</v>
      </c>
      <c r="C47" s="69">
        <f t="shared" si="1"/>
        <v>0</v>
      </c>
      <c r="D47" s="32">
        <f t="shared" si="2"/>
        <v>0</v>
      </c>
      <c r="E47" s="32">
        <f t="shared" si="3"/>
        <v>0</v>
      </c>
      <c r="F47" s="32">
        <f t="shared" si="4"/>
        <v>0</v>
      </c>
      <c r="G47" s="32">
        <f t="shared" si="5"/>
        <v>0</v>
      </c>
      <c r="H47" s="32">
        <f t="shared" si="6"/>
        <v>0</v>
      </c>
      <c r="I47" s="32">
        <f t="shared" si="7"/>
        <v>0</v>
      </c>
      <c r="J47" s="32">
        <f t="shared" si="8"/>
        <v>0</v>
      </c>
      <c r="K47" s="32">
        <f t="shared" si="9"/>
        <v>0</v>
      </c>
      <c r="L47" s="32">
        <f t="shared" si="10"/>
        <v>0</v>
      </c>
      <c r="M47" s="32">
        <f t="shared" si="11"/>
        <v>0</v>
      </c>
      <c r="N47" s="33">
        <f t="shared" si="12"/>
        <v>0</v>
      </c>
    </row>
    <row r="48" spans="2:14" ht="16.5">
      <c r="B48" s="72" t="str">
        <f>'設定'!D48</f>
        <v>交通費</v>
      </c>
      <c r="C48" s="69">
        <f t="shared" si="1"/>
        <v>0</v>
      </c>
      <c r="D48" s="32">
        <f t="shared" si="2"/>
        <v>0</v>
      </c>
      <c r="E48" s="32">
        <f t="shared" si="3"/>
        <v>0</v>
      </c>
      <c r="F48" s="32">
        <f t="shared" si="4"/>
        <v>0</v>
      </c>
      <c r="G48" s="32">
        <f t="shared" si="5"/>
        <v>0</v>
      </c>
      <c r="H48" s="32">
        <f t="shared" si="6"/>
        <v>0</v>
      </c>
      <c r="I48" s="32">
        <f t="shared" si="7"/>
        <v>0</v>
      </c>
      <c r="J48" s="32">
        <f t="shared" si="8"/>
        <v>0</v>
      </c>
      <c r="K48" s="32">
        <f t="shared" si="9"/>
        <v>0</v>
      </c>
      <c r="L48" s="32">
        <f t="shared" si="10"/>
        <v>0</v>
      </c>
      <c r="M48" s="32">
        <f t="shared" si="11"/>
        <v>0</v>
      </c>
      <c r="N48" s="33">
        <f t="shared" si="12"/>
        <v>0</v>
      </c>
    </row>
    <row r="49" spans="2:14" ht="16.5">
      <c r="B49" s="72" t="str">
        <f>'設定'!D49</f>
        <v>汽油費</v>
      </c>
      <c r="C49" s="69">
        <f t="shared" si="1"/>
        <v>0</v>
      </c>
      <c r="D49" s="32">
        <f t="shared" si="2"/>
        <v>0</v>
      </c>
      <c r="E49" s="32">
        <f t="shared" si="3"/>
        <v>0</v>
      </c>
      <c r="F49" s="32">
        <f t="shared" si="4"/>
        <v>0</v>
      </c>
      <c r="G49" s="32">
        <f t="shared" si="5"/>
        <v>0</v>
      </c>
      <c r="H49" s="32">
        <f t="shared" si="6"/>
        <v>0</v>
      </c>
      <c r="I49" s="32">
        <f t="shared" si="7"/>
        <v>0</v>
      </c>
      <c r="J49" s="32">
        <f t="shared" si="8"/>
        <v>0</v>
      </c>
      <c r="K49" s="32">
        <f t="shared" si="9"/>
        <v>0</v>
      </c>
      <c r="L49" s="32">
        <f t="shared" si="10"/>
        <v>0</v>
      </c>
      <c r="M49" s="32">
        <f t="shared" si="11"/>
        <v>0</v>
      </c>
      <c r="N49" s="33">
        <f t="shared" si="12"/>
        <v>0</v>
      </c>
    </row>
    <row r="50" spans="2:14" ht="16.5">
      <c r="B50" s="72" t="str">
        <f>'設定'!D50</f>
        <v>辦公用品</v>
      </c>
      <c r="C50" s="69">
        <f t="shared" si="1"/>
        <v>0</v>
      </c>
      <c r="D50" s="32">
        <f t="shared" si="2"/>
        <v>0</v>
      </c>
      <c r="E50" s="32">
        <f t="shared" si="3"/>
        <v>0</v>
      </c>
      <c r="F50" s="32">
        <f t="shared" si="4"/>
        <v>0</v>
      </c>
      <c r="G50" s="32">
        <f t="shared" si="5"/>
        <v>0</v>
      </c>
      <c r="H50" s="32">
        <f t="shared" si="6"/>
        <v>0</v>
      </c>
      <c r="I50" s="32">
        <f t="shared" si="7"/>
        <v>0</v>
      </c>
      <c r="J50" s="32">
        <f t="shared" si="8"/>
        <v>0</v>
      </c>
      <c r="K50" s="32">
        <f t="shared" si="9"/>
        <v>0</v>
      </c>
      <c r="L50" s="32">
        <f t="shared" si="10"/>
        <v>0</v>
      </c>
      <c r="M50" s="32">
        <f t="shared" si="11"/>
        <v>0</v>
      </c>
      <c r="N50" s="33">
        <f t="shared" si="12"/>
        <v>0</v>
      </c>
    </row>
    <row r="51" spans="2:14" ht="16.5">
      <c r="B51" s="72" t="str">
        <f>'設定'!D51</f>
        <v>包裝費</v>
      </c>
      <c r="C51" s="69">
        <f t="shared" si="1"/>
        <v>0</v>
      </c>
      <c r="D51" s="32">
        <f t="shared" si="2"/>
        <v>0</v>
      </c>
      <c r="E51" s="32">
        <f t="shared" si="3"/>
        <v>0</v>
      </c>
      <c r="F51" s="32">
        <f t="shared" si="4"/>
        <v>0</v>
      </c>
      <c r="G51" s="32">
        <f t="shared" si="5"/>
        <v>0</v>
      </c>
      <c r="H51" s="32">
        <f t="shared" si="6"/>
        <v>0</v>
      </c>
      <c r="I51" s="32">
        <f t="shared" si="7"/>
        <v>0</v>
      </c>
      <c r="J51" s="32">
        <f t="shared" si="8"/>
        <v>0</v>
      </c>
      <c r="K51" s="32">
        <f t="shared" si="9"/>
        <v>0</v>
      </c>
      <c r="L51" s="32">
        <f t="shared" si="10"/>
        <v>0</v>
      </c>
      <c r="M51" s="32">
        <f t="shared" si="11"/>
        <v>0</v>
      </c>
      <c r="N51" s="33">
        <f t="shared" si="12"/>
        <v>0</v>
      </c>
    </row>
    <row r="52" spans="2:14" ht="16.5">
      <c r="B52" s="72" t="str">
        <f>'設定'!D52</f>
        <v>勞務費</v>
      </c>
      <c r="C52" s="69">
        <f t="shared" si="1"/>
        <v>0</v>
      </c>
      <c r="D52" s="32">
        <f t="shared" si="2"/>
        <v>0</v>
      </c>
      <c r="E52" s="32">
        <f t="shared" si="3"/>
        <v>0</v>
      </c>
      <c r="F52" s="32">
        <f t="shared" si="4"/>
        <v>0</v>
      </c>
      <c r="G52" s="32">
        <f t="shared" si="5"/>
        <v>0</v>
      </c>
      <c r="H52" s="32">
        <f t="shared" si="6"/>
        <v>0</v>
      </c>
      <c r="I52" s="32">
        <f t="shared" si="7"/>
        <v>0</v>
      </c>
      <c r="J52" s="32">
        <f t="shared" si="8"/>
        <v>0</v>
      </c>
      <c r="K52" s="32">
        <f t="shared" si="9"/>
        <v>0</v>
      </c>
      <c r="L52" s="32">
        <f t="shared" si="10"/>
        <v>0</v>
      </c>
      <c r="M52" s="32">
        <f t="shared" si="11"/>
        <v>0</v>
      </c>
      <c r="N52" s="33">
        <f t="shared" si="12"/>
        <v>0</v>
      </c>
    </row>
    <row r="53" spans="2:14" ht="16.5">
      <c r="B53" s="72" t="str">
        <f>'設定'!D53</f>
        <v>加班費</v>
      </c>
      <c r="C53" s="69">
        <f t="shared" si="1"/>
        <v>0</v>
      </c>
      <c r="D53" s="32">
        <f t="shared" si="2"/>
        <v>0</v>
      </c>
      <c r="E53" s="32">
        <f t="shared" si="3"/>
        <v>0</v>
      </c>
      <c r="F53" s="32">
        <f t="shared" si="4"/>
        <v>0</v>
      </c>
      <c r="G53" s="32">
        <f t="shared" si="5"/>
        <v>0</v>
      </c>
      <c r="H53" s="32">
        <f t="shared" si="6"/>
        <v>0</v>
      </c>
      <c r="I53" s="32">
        <f t="shared" si="7"/>
        <v>0</v>
      </c>
      <c r="J53" s="32">
        <f t="shared" si="8"/>
        <v>0</v>
      </c>
      <c r="K53" s="32">
        <f t="shared" si="9"/>
        <v>0</v>
      </c>
      <c r="L53" s="32">
        <f t="shared" si="10"/>
        <v>0</v>
      </c>
      <c r="M53" s="32">
        <f t="shared" si="11"/>
        <v>0</v>
      </c>
      <c r="N53" s="33">
        <f t="shared" si="12"/>
        <v>0</v>
      </c>
    </row>
    <row r="54" spans="2:14" ht="16.5">
      <c r="B54" s="72" t="str">
        <f>'設定'!D54</f>
        <v>報關費</v>
      </c>
      <c r="C54" s="69">
        <f t="shared" si="1"/>
        <v>0</v>
      </c>
      <c r="D54" s="32">
        <f t="shared" si="2"/>
        <v>0</v>
      </c>
      <c r="E54" s="32">
        <f t="shared" si="3"/>
        <v>0</v>
      </c>
      <c r="F54" s="32">
        <f t="shared" si="4"/>
        <v>0</v>
      </c>
      <c r="G54" s="32">
        <f t="shared" si="5"/>
        <v>0</v>
      </c>
      <c r="H54" s="32">
        <f t="shared" si="6"/>
        <v>0</v>
      </c>
      <c r="I54" s="32">
        <f t="shared" si="7"/>
        <v>0</v>
      </c>
      <c r="J54" s="32">
        <f t="shared" si="8"/>
        <v>0</v>
      </c>
      <c r="K54" s="32">
        <f t="shared" si="9"/>
        <v>0</v>
      </c>
      <c r="L54" s="32">
        <f t="shared" si="10"/>
        <v>0</v>
      </c>
      <c r="M54" s="32">
        <f t="shared" si="11"/>
        <v>0</v>
      </c>
      <c r="N54" s="33">
        <f t="shared" si="12"/>
        <v>0</v>
      </c>
    </row>
    <row r="55" spans="2:14" ht="16.5">
      <c r="B55" s="72" t="str">
        <f>'設定'!D55</f>
        <v>進口運費</v>
      </c>
      <c r="C55" s="69">
        <f t="shared" si="1"/>
        <v>0</v>
      </c>
      <c r="D55" s="32">
        <f t="shared" si="2"/>
        <v>0</v>
      </c>
      <c r="E55" s="32">
        <f t="shared" si="3"/>
        <v>0</v>
      </c>
      <c r="F55" s="32">
        <f t="shared" si="4"/>
        <v>0</v>
      </c>
      <c r="G55" s="32">
        <f t="shared" si="5"/>
        <v>0</v>
      </c>
      <c r="H55" s="32">
        <f t="shared" si="6"/>
        <v>0</v>
      </c>
      <c r="I55" s="32">
        <f t="shared" si="7"/>
        <v>0</v>
      </c>
      <c r="J55" s="32">
        <f t="shared" si="8"/>
        <v>0</v>
      </c>
      <c r="K55" s="32">
        <f t="shared" si="9"/>
        <v>0</v>
      </c>
      <c r="L55" s="32">
        <f t="shared" si="10"/>
        <v>0</v>
      </c>
      <c r="M55" s="32">
        <f t="shared" si="11"/>
        <v>0</v>
      </c>
      <c r="N55" s="33">
        <f t="shared" si="12"/>
        <v>0</v>
      </c>
    </row>
    <row r="56" spans="2:14" ht="16.5">
      <c r="B56" s="72" t="str">
        <f>'設定'!D56</f>
        <v>出口結匯費</v>
      </c>
      <c r="C56" s="69">
        <f t="shared" si="1"/>
        <v>0</v>
      </c>
      <c r="D56" s="32">
        <f t="shared" si="2"/>
        <v>0</v>
      </c>
      <c r="E56" s="32">
        <f t="shared" si="3"/>
        <v>0</v>
      </c>
      <c r="F56" s="32">
        <f t="shared" si="4"/>
        <v>0</v>
      </c>
      <c r="G56" s="32">
        <f t="shared" si="5"/>
        <v>0</v>
      </c>
      <c r="H56" s="32">
        <f t="shared" si="6"/>
        <v>0</v>
      </c>
      <c r="I56" s="32">
        <f t="shared" si="7"/>
        <v>0</v>
      </c>
      <c r="J56" s="32">
        <f t="shared" si="8"/>
        <v>0</v>
      </c>
      <c r="K56" s="32">
        <f t="shared" si="9"/>
        <v>0</v>
      </c>
      <c r="L56" s="32">
        <f t="shared" si="10"/>
        <v>0</v>
      </c>
      <c r="M56" s="32">
        <f t="shared" si="11"/>
        <v>0</v>
      </c>
      <c r="N56" s="33">
        <f t="shared" si="12"/>
        <v>0</v>
      </c>
    </row>
    <row r="57" spans="2:14" ht="16.5">
      <c r="B57" s="72" t="str">
        <f>'設定'!D57</f>
        <v>碼頭工資</v>
      </c>
      <c r="C57" s="69">
        <f t="shared" si="1"/>
        <v>0</v>
      </c>
      <c r="D57" s="32">
        <f t="shared" si="2"/>
        <v>0</v>
      </c>
      <c r="E57" s="32">
        <f t="shared" si="3"/>
        <v>0</v>
      </c>
      <c r="F57" s="32">
        <f t="shared" si="4"/>
        <v>0</v>
      </c>
      <c r="G57" s="32">
        <f t="shared" si="5"/>
        <v>0</v>
      </c>
      <c r="H57" s="32">
        <f t="shared" si="6"/>
        <v>0</v>
      </c>
      <c r="I57" s="32">
        <f t="shared" si="7"/>
        <v>0</v>
      </c>
      <c r="J57" s="32">
        <f t="shared" si="8"/>
        <v>0</v>
      </c>
      <c r="K57" s="32">
        <f t="shared" si="9"/>
        <v>0</v>
      </c>
      <c r="L57" s="32">
        <f t="shared" si="10"/>
        <v>0</v>
      </c>
      <c r="M57" s="32">
        <f t="shared" si="11"/>
        <v>0</v>
      </c>
      <c r="N57" s="33">
        <f t="shared" si="12"/>
        <v>0</v>
      </c>
    </row>
    <row r="58" spans="2:14" ht="16.5">
      <c r="B58" s="72" t="str">
        <f>'設定'!D58</f>
        <v>服務費</v>
      </c>
      <c r="C58" s="69">
        <f t="shared" si="1"/>
        <v>0</v>
      </c>
      <c r="D58" s="32">
        <f t="shared" si="2"/>
        <v>0</v>
      </c>
      <c r="E58" s="32">
        <f t="shared" si="3"/>
        <v>0</v>
      </c>
      <c r="F58" s="32">
        <f t="shared" si="4"/>
        <v>0</v>
      </c>
      <c r="G58" s="32">
        <f t="shared" si="5"/>
        <v>0</v>
      </c>
      <c r="H58" s="32">
        <f t="shared" si="6"/>
        <v>0</v>
      </c>
      <c r="I58" s="32">
        <f t="shared" si="7"/>
        <v>0</v>
      </c>
      <c r="J58" s="32">
        <f t="shared" si="8"/>
        <v>0</v>
      </c>
      <c r="K58" s="32">
        <f t="shared" si="9"/>
        <v>0</v>
      </c>
      <c r="L58" s="32">
        <f t="shared" si="10"/>
        <v>0</v>
      </c>
      <c r="M58" s="32">
        <f t="shared" si="11"/>
        <v>0</v>
      </c>
      <c r="N58" s="33">
        <f t="shared" si="12"/>
        <v>0</v>
      </c>
    </row>
    <row r="59" spans="2:14" ht="16.5">
      <c r="B59" s="72" t="str">
        <f>'設定'!D59</f>
        <v>清潔費</v>
      </c>
      <c r="C59" s="69">
        <f t="shared" si="1"/>
        <v>0</v>
      </c>
      <c r="D59" s="32">
        <f t="shared" si="2"/>
        <v>0</v>
      </c>
      <c r="E59" s="32">
        <f t="shared" si="3"/>
        <v>0</v>
      </c>
      <c r="F59" s="32">
        <f t="shared" si="4"/>
        <v>0</v>
      </c>
      <c r="G59" s="32">
        <f t="shared" si="5"/>
        <v>0</v>
      </c>
      <c r="H59" s="32">
        <f t="shared" si="6"/>
        <v>0</v>
      </c>
      <c r="I59" s="32">
        <f t="shared" si="7"/>
        <v>0</v>
      </c>
      <c r="J59" s="32">
        <f t="shared" si="8"/>
        <v>0</v>
      </c>
      <c r="K59" s="32">
        <f t="shared" si="9"/>
        <v>0</v>
      </c>
      <c r="L59" s="32">
        <f t="shared" si="10"/>
        <v>0</v>
      </c>
      <c r="M59" s="32">
        <f t="shared" si="11"/>
        <v>0</v>
      </c>
      <c r="N59" s="33">
        <f t="shared" si="12"/>
        <v>0</v>
      </c>
    </row>
    <row r="60" spans="2:14" ht="16.5">
      <c r="B60" s="72" t="str">
        <f>'設定'!D60</f>
        <v>樣品費</v>
      </c>
      <c r="C60" s="69">
        <f t="shared" si="1"/>
        <v>0</v>
      </c>
      <c r="D60" s="32">
        <f t="shared" si="2"/>
        <v>0</v>
      </c>
      <c r="E60" s="32">
        <f t="shared" si="3"/>
        <v>0</v>
      </c>
      <c r="F60" s="32">
        <f t="shared" si="4"/>
        <v>0</v>
      </c>
      <c r="G60" s="32">
        <f t="shared" si="5"/>
        <v>0</v>
      </c>
      <c r="H60" s="32">
        <f t="shared" si="6"/>
        <v>0</v>
      </c>
      <c r="I60" s="32">
        <f t="shared" si="7"/>
        <v>0</v>
      </c>
      <c r="J60" s="32">
        <f t="shared" si="8"/>
        <v>0</v>
      </c>
      <c r="K60" s="32">
        <f t="shared" si="9"/>
        <v>0</v>
      </c>
      <c r="L60" s="32">
        <f t="shared" si="10"/>
        <v>0</v>
      </c>
      <c r="M60" s="32">
        <f t="shared" si="11"/>
        <v>0</v>
      </c>
      <c r="N60" s="33">
        <f t="shared" si="12"/>
        <v>0</v>
      </c>
    </row>
    <row r="61" spans="2:14" ht="16.5">
      <c r="B61" s="72" t="str">
        <f>'設定'!D61</f>
        <v>管理費</v>
      </c>
      <c r="C61" s="69">
        <f t="shared" si="1"/>
        <v>0</v>
      </c>
      <c r="D61" s="32">
        <f t="shared" si="2"/>
        <v>0</v>
      </c>
      <c r="E61" s="32">
        <f t="shared" si="3"/>
        <v>0</v>
      </c>
      <c r="F61" s="32">
        <f t="shared" si="4"/>
        <v>0</v>
      </c>
      <c r="G61" s="32">
        <f t="shared" si="5"/>
        <v>0</v>
      </c>
      <c r="H61" s="32">
        <f t="shared" si="6"/>
        <v>0</v>
      </c>
      <c r="I61" s="32">
        <f t="shared" si="7"/>
        <v>0</v>
      </c>
      <c r="J61" s="32">
        <f t="shared" si="8"/>
        <v>0</v>
      </c>
      <c r="K61" s="32">
        <f t="shared" si="9"/>
        <v>0</v>
      </c>
      <c r="L61" s="32">
        <f t="shared" si="10"/>
        <v>0</v>
      </c>
      <c r="M61" s="32">
        <f t="shared" si="11"/>
        <v>0</v>
      </c>
      <c r="N61" s="33">
        <f t="shared" si="12"/>
        <v>0</v>
      </c>
    </row>
    <row r="62" spans="2:14" ht="16.5">
      <c r="B62" s="72" t="str">
        <f>'設定'!D62</f>
        <v>規費</v>
      </c>
      <c r="C62" s="69">
        <f t="shared" si="1"/>
        <v>0</v>
      </c>
      <c r="D62" s="32">
        <f t="shared" si="2"/>
        <v>0</v>
      </c>
      <c r="E62" s="32">
        <f t="shared" si="3"/>
        <v>0</v>
      </c>
      <c r="F62" s="32">
        <f t="shared" si="4"/>
        <v>0</v>
      </c>
      <c r="G62" s="32">
        <f t="shared" si="5"/>
        <v>0</v>
      </c>
      <c r="H62" s="32">
        <f t="shared" si="6"/>
        <v>0</v>
      </c>
      <c r="I62" s="32">
        <f t="shared" si="7"/>
        <v>0</v>
      </c>
      <c r="J62" s="32">
        <f t="shared" si="8"/>
        <v>0</v>
      </c>
      <c r="K62" s="32">
        <f t="shared" si="9"/>
        <v>0</v>
      </c>
      <c r="L62" s="32">
        <f t="shared" si="10"/>
        <v>0</v>
      </c>
      <c r="M62" s="32">
        <f t="shared" si="11"/>
        <v>0</v>
      </c>
      <c r="N62" s="33">
        <f t="shared" si="12"/>
        <v>0</v>
      </c>
    </row>
    <row r="63" spans="2:14" ht="16.5">
      <c r="B63" s="72" t="str">
        <f>'設定'!D63</f>
        <v>其他雜費</v>
      </c>
      <c r="C63" s="69">
        <f t="shared" si="1"/>
        <v>0</v>
      </c>
      <c r="D63" s="32">
        <f t="shared" si="2"/>
        <v>0</v>
      </c>
      <c r="E63" s="32">
        <f t="shared" si="3"/>
        <v>0</v>
      </c>
      <c r="F63" s="32">
        <f t="shared" si="4"/>
        <v>0</v>
      </c>
      <c r="G63" s="32">
        <f t="shared" si="5"/>
        <v>0</v>
      </c>
      <c r="H63" s="32">
        <f t="shared" si="6"/>
        <v>0</v>
      </c>
      <c r="I63" s="32">
        <f t="shared" si="7"/>
        <v>0</v>
      </c>
      <c r="J63" s="32">
        <f t="shared" si="8"/>
        <v>0</v>
      </c>
      <c r="K63" s="32">
        <f t="shared" si="9"/>
        <v>0</v>
      </c>
      <c r="L63" s="32">
        <f t="shared" si="10"/>
        <v>0</v>
      </c>
      <c r="M63" s="32">
        <f t="shared" si="11"/>
        <v>0</v>
      </c>
      <c r="N63" s="33">
        <f t="shared" si="12"/>
        <v>0</v>
      </c>
    </row>
    <row r="64" spans="2:14" ht="16.5">
      <c r="B64" s="72">
        <f>'設定'!D64</f>
        <v>0</v>
      </c>
      <c r="C64" s="69">
        <f t="shared" si="1"/>
        <v>0</v>
      </c>
      <c r="D64" s="32">
        <f t="shared" si="2"/>
        <v>0</v>
      </c>
      <c r="E64" s="32">
        <f t="shared" si="3"/>
        <v>0</v>
      </c>
      <c r="F64" s="32">
        <f t="shared" si="4"/>
        <v>0</v>
      </c>
      <c r="G64" s="32">
        <f t="shared" si="5"/>
        <v>0</v>
      </c>
      <c r="H64" s="32">
        <f t="shared" si="6"/>
        <v>0</v>
      </c>
      <c r="I64" s="32">
        <f t="shared" si="7"/>
        <v>0</v>
      </c>
      <c r="J64" s="32">
        <f t="shared" si="8"/>
        <v>0</v>
      </c>
      <c r="K64" s="32">
        <f t="shared" si="9"/>
        <v>0</v>
      </c>
      <c r="L64" s="32">
        <f t="shared" si="10"/>
        <v>0</v>
      </c>
      <c r="M64" s="32">
        <f t="shared" si="11"/>
        <v>0</v>
      </c>
      <c r="N64" s="33">
        <f t="shared" si="12"/>
        <v>0</v>
      </c>
    </row>
    <row r="65" spans="2:14" ht="16.5">
      <c r="B65" s="72">
        <f>'設定'!D65</f>
        <v>0</v>
      </c>
      <c r="C65" s="69">
        <f t="shared" si="1"/>
        <v>0</v>
      </c>
      <c r="D65" s="32">
        <f t="shared" si="2"/>
        <v>0</v>
      </c>
      <c r="E65" s="32">
        <f t="shared" si="3"/>
        <v>0</v>
      </c>
      <c r="F65" s="32">
        <f t="shared" si="4"/>
        <v>0</v>
      </c>
      <c r="G65" s="32">
        <f t="shared" si="5"/>
        <v>0</v>
      </c>
      <c r="H65" s="32">
        <f t="shared" si="6"/>
        <v>0</v>
      </c>
      <c r="I65" s="32">
        <f t="shared" si="7"/>
        <v>0</v>
      </c>
      <c r="J65" s="32">
        <f t="shared" si="8"/>
        <v>0</v>
      </c>
      <c r="K65" s="32">
        <f t="shared" si="9"/>
        <v>0</v>
      </c>
      <c r="L65" s="32">
        <f t="shared" si="10"/>
        <v>0</v>
      </c>
      <c r="M65" s="32">
        <f t="shared" si="11"/>
        <v>0</v>
      </c>
      <c r="N65" s="33">
        <f t="shared" si="12"/>
        <v>0</v>
      </c>
    </row>
    <row r="66" spans="2:14" ht="16.5">
      <c r="B66" s="72">
        <f>'設定'!D66</f>
        <v>0</v>
      </c>
      <c r="C66" s="69">
        <f t="shared" si="1"/>
        <v>0</v>
      </c>
      <c r="D66" s="32">
        <f t="shared" si="2"/>
        <v>0</v>
      </c>
      <c r="E66" s="32">
        <f t="shared" si="3"/>
        <v>0</v>
      </c>
      <c r="F66" s="32">
        <f t="shared" si="4"/>
        <v>0</v>
      </c>
      <c r="G66" s="32">
        <f t="shared" si="5"/>
        <v>0</v>
      </c>
      <c r="H66" s="32">
        <f t="shared" si="6"/>
        <v>0</v>
      </c>
      <c r="I66" s="32">
        <f t="shared" si="7"/>
        <v>0</v>
      </c>
      <c r="J66" s="32">
        <f t="shared" si="8"/>
        <v>0</v>
      </c>
      <c r="K66" s="32">
        <f t="shared" si="9"/>
        <v>0</v>
      </c>
      <c r="L66" s="32">
        <f t="shared" si="10"/>
        <v>0</v>
      </c>
      <c r="M66" s="32">
        <f t="shared" si="11"/>
        <v>0</v>
      </c>
      <c r="N66" s="33">
        <f t="shared" si="12"/>
        <v>0</v>
      </c>
    </row>
    <row r="67" spans="2:14" ht="16.5">
      <c r="B67" s="72">
        <f>'設定'!D67</f>
        <v>0</v>
      </c>
      <c r="C67" s="69">
        <f t="shared" si="1"/>
        <v>0</v>
      </c>
      <c r="D67" s="32">
        <f t="shared" si="2"/>
        <v>0</v>
      </c>
      <c r="E67" s="32">
        <f t="shared" si="3"/>
        <v>0</v>
      </c>
      <c r="F67" s="32">
        <f t="shared" si="4"/>
        <v>0</v>
      </c>
      <c r="G67" s="32">
        <f t="shared" si="5"/>
        <v>0</v>
      </c>
      <c r="H67" s="32">
        <f t="shared" si="6"/>
        <v>0</v>
      </c>
      <c r="I67" s="32">
        <f t="shared" si="7"/>
        <v>0</v>
      </c>
      <c r="J67" s="32">
        <f t="shared" si="8"/>
        <v>0</v>
      </c>
      <c r="K67" s="32">
        <f t="shared" si="9"/>
        <v>0</v>
      </c>
      <c r="L67" s="32">
        <f t="shared" si="10"/>
        <v>0</v>
      </c>
      <c r="M67" s="32">
        <f t="shared" si="11"/>
        <v>0</v>
      </c>
      <c r="N67" s="33">
        <f t="shared" si="12"/>
        <v>0</v>
      </c>
    </row>
    <row r="68" spans="2:14" ht="16.5">
      <c r="B68" s="72">
        <f>'設定'!D68</f>
        <v>0</v>
      </c>
      <c r="C68" s="69">
        <f t="shared" si="1"/>
        <v>0</v>
      </c>
      <c r="D68" s="32">
        <f t="shared" si="2"/>
        <v>0</v>
      </c>
      <c r="E68" s="32">
        <f t="shared" si="3"/>
        <v>0</v>
      </c>
      <c r="F68" s="32">
        <f t="shared" si="4"/>
        <v>0</v>
      </c>
      <c r="G68" s="32">
        <f t="shared" si="5"/>
        <v>0</v>
      </c>
      <c r="H68" s="32">
        <f t="shared" si="6"/>
        <v>0</v>
      </c>
      <c r="I68" s="32">
        <f t="shared" si="7"/>
        <v>0</v>
      </c>
      <c r="J68" s="32">
        <f t="shared" si="8"/>
        <v>0</v>
      </c>
      <c r="K68" s="32">
        <f t="shared" si="9"/>
        <v>0</v>
      </c>
      <c r="L68" s="32">
        <f t="shared" si="10"/>
        <v>0</v>
      </c>
      <c r="M68" s="32">
        <f t="shared" si="11"/>
        <v>0</v>
      </c>
      <c r="N68" s="33">
        <f t="shared" si="12"/>
        <v>0</v>
      </c>
    </row>
    <row r="69" spans="2:14" ht="16.5">
      <c r="B69" s="72">
        <f>'設定'!D69</f>
        <v>0</v>
      </c>
      <c r="C69" s="69">
        <f t="shared" si="1"/>
        <v>0</v>
      </c>
      <c r="D69" s="32">
        <f t="shared" si="2"/>
        <v>0</v>
      </c>
      <c r="E69" s="32">
        <f t="shared" si="3"/>
        <v>0</v>
      </c>
      <c r="F69" s="32">
        <f t="shared" si="4"/>
        <v>0</v>
      </c>
      <c r="G69" s="32">
        <f t="shared" si="5"/>
        <v>0</v>
      </c>
      <c r="H69" s="32">
        <f t="shared" si="6"/>
        <v>0</v>
      </c>
      <c r="I69" s="32">
        <f t="shared" si="7"/>
        <v>0</v>
      </c>
      <c r="J69" s="32">
        <f t="shared" si="8"/>
        <v>0</v>
      </c>
      <c r="K69" s="32">
        <f t="shared" si="9"/>
        <v>0</v>
      </c>
      <c r="L69" s="32">
        <f t="shared" si="10"/>
        <v>0</v>
      </c>
      <c r="M69" s="32">
        <f t="shared" si="11"/>
        <v>0</v>
      </c>
      <c r="N69" s="33">
        <f t="shared" si="12"/>
        <v>0</v>
      </c>
    </row>
    <row r="70" spans="2:14" ht="16.5">
      <c r="B70" s="72">
        <f>'設定'!D70</f>
        <v>0</v>
      </c>
      <c r="C70" s="69">
        <f t="shared" si="1"/>
        <v>0</v>
      </c>
      <c r="D70" s="32">
        <f t="shared" si="2"/>
        <v>0</v>
      </c>
      <c r="E70" s="32">
        <f t="shared" si="3"/>
        <v>0</v>
      </c>
      <c r="F70" s="32">
        <f t="shared" si="4"/>
        <v>0</v>
      </c>
      <c r="G70" s="32">
        <f t="shared" si="5"/>
        <v>0</v>
      </c>
      <c r="H70" s="32">
        <f t="shared" si="6"/>
        <v>0</v>
      </c>
      <c r="I70" s="32">
        <f t="shared" si="7"/>
        <v>0</v>
      </c>
      <c r="J70" s="32">
        <f t="shared" si="8"/>
        <v>0</v>
      </c>
      <c r="K70" s="32">
        <f t="shared" si="9"/>
        <v>0</v>
      </c>
      <c r="L70" s="32">
        <f t="shared" si="10"/>
        <v>0</v>
      </c>
      <c r="M70" s="32">
        <f t="shared" si="11"/>
        <v>0</v>
      </c>
      <c r="N70" s="33">
        <f t="shared" si="12"/>
        <v>0</v>
      </c>
    </row>
    <row r="71" spans="2:14" ht="16.5">
      <c r="B71" s="72">
        <f>'設定'!D71</f>
        <v>0</v>
      </c>
      <c r="C71" s="69">
        <f t="shared" si="1"/>
        <v>0</v>
      </c>
      <c r="D71" s="32">
        <f t="shared" si="2"/>
        <v>0</v>
      </c>
      <c r="E71" s="32">
        <f t="shared" si="3"/>
        <v>0</v>
      </c>
      <c r="F71" s="32">
        <f t="shared" si="4"/>
        <v>0</v>
      </c>
      <c r="G71" s="32">
        <f t="shared" si="5"/>
        <v>0</v>
      </c>
      <c r="H71" s="32">
        <f t="shared" si="6"/>
        <v>0</v>
      </c>
      <c r="I71" s="32">
        <f t="shared" si="7"/>
        <v>0</v>
      </c>
      <c r="J71" s="32">
        <f t="shared" si="8"/>
        <v>0</v>
      </c>
      <c r="K71" s="32">
        <f t="shared" si="9"/>
        <v>0</v>
      </c>
      <c r="L71" s="32">
        <f t="shared" si="10"/>
        <v>0</v>
      </c>
      <c r="M71" s="32">
        <f t="shared" si="11"/>
        <v>0</v>
      </c>
      <c r="N71" s="33">
        <f t="shared" si="12"/>
        <v>0</v>
      </c>
    </row>
    <row r="72" spans="2:14" ht="16.5">
      <c r="B72" s="72">
        <f>'設定'!D72</f>
        <v>0</v>
      </c>
      <c r="C72" s="69">
        <f t="shared" si="1"/>
        <v>0</v>
      </c>
      <c r="D72" s="32">
        <f t="shared" si="2"/>
        <v>0</v>
      </c>
      <c r="E72" s="32">
        <f t="shared" si="3"/>
        <v>0</v>
      </c>
      <c r="F72" s="32">
        <f t="shared" si="4"/>
        <v>0</v>
      </c>
      <c r="G72" s="32">
        <f t="shared" si="5"/>
        <v>0</v>
      </c>
      <c r="H72" s="32">
        <f t="shared" si="6"/>
        <v>0</v>
      </c>
      <c r="I72" s="32">
        <f t="shared" si="7"/>
        <v>0</v>
      </c>
      <c r="J72" s="32">
        <f t="shared" si="8"/>
        <v>0</v>
      </c>
      <c r="K72" s="32">
        <f t="shared" si="9"/>
        <v>0</v>
      </c>
      <c r="L72" s="32">
        <f t="shared" si="10"/>
        <v>0</v>
      </c>
      <c r="M72" s="32">
        <f t="shared" si="11"/>
        <v>0</v>
      </c>
      <c r="N72" s="33">
        <f t="shared" si="12"/>
        <v>0</v>
      </c>
    </row>
    <row r="73" spans="2:14" ht="16.5">
      <c r="B73" s="72">
        <f>'設定'!D73</f>
        <v>0</v>
      </c>
      <c r="C73" s="69">
        <f t="shared" si="1"/>
        <v>0</v>
      </c>
      <c r="D73" s="32">
        <f t="shared" si="2"/>
        <v>0</v>
      </c>
      <c r="E73" s="32">
        <f t="shared" si="3"/>
        <v>0</v>
      </c>
      <c r="F73" s="32">
        <f t="shared" si="4"/>
        <v>0</v>
      </c>
      <c r="G73" s="32">
        <f t="shared" si="5"/>
        <v>0</v>
      </c>
      <c r="H73" s="32">
        <f t="shared" si="6"/>
        <v>0</v>
      </c>
      <c r="I73" s="32">
        <f t="shared" si="7"/>
        <v>0</v>
      </c>
      <c r="J73" s="32">
        <f t="shared" si="8"/>
        <v>0</v>
      </c>
      <c r="K73" s="32">
        <f t="shared" si="9"/>
        <v>0</v>
      </c>
      <c r="L73" s="32">
        <f t="shared" si="10"/>
        <v>0</v>
      </c>
      <c r="M73" s="32">
        <f t="shared" si="11"/>
        <v>0</v>
      </c>
      <c r="N73" s="33">
        <f t="shared" si="12"/>
        <v>0</v>
      </c>
    </row>
    <row r="74" spans="2:14" ht="16.5">
      <c r="B74" s="72">
        <f>'設定'!D74</f>
        <v>0</v>
      </c>
      <c r="C74" s="69">
        <f aca="true" t="shared" si="13" ref="C74:C84">SUMIF(科目1,$B74,金額1)</f>
        <v>0</v>
      </c>
      <c r="D74" s="32">
        <f aca="true" t="shared" si="14" ref="D74:D84">SUMIF(科目2,$B74,金額2)</f>
        <v>0</v>
      </c>
      <c r="E74" s="32">
        <f aca="true" t="shared" si="15" ref="E74:E84">SUMIF(科目3,$B74,金額3)</f>
        <v>0</v>
      </c>
      <c r="F74" s="32">
        <f aca="true" t="shared" si="16" ref="F74:F84">SUMIF(科目4,$B74,金額4)</f>
        <v>0</v>
      </c>
      <c r="G74" s="32">
        <f aca="true" t="shared" si="17" ref="G74:G84">SUMIF(科目5,$B74,金額5)</f>
        <v>0</v>
      </c>
      <c r="H74" s="32">
        <f aca="true" t="shared" si="18" ref="H74:H84">SUMIF(科目6,$B74,金額6)</f>
        <v>0</v>
      </c>
      <c r="I74" s="32">
        <f aca="true" t="shared" si="19" ref="I74:I84">SUMIF(科目7,$B74,金額7)</f>
        <v>0</v>
      </c>
      <c r="J74" s="32">
        <f aca="true" t="shared" si="20" ref="J74:J84">SUMIF(科目8,$B74,金額8)</f>
        <v>0</v>
      </c>
      <c r="K74" s="32">
        <f aca="true" t="shared" si="21" ref="K74:K84">SUMIF(科目9,$B74,金額9)</f>
        <v>0</v>
      </c>
      <c r="L74" s="32">
        <f aca="true" t="shared" si="22" ref="L74:L84">SUMIF(科目10,$B74,金額10)</f>
        <v>0</v>
      </c>
      <c r="M74" s="32">
        <f aca="true" t="shared" si="23" ref="M74:M84">SUMIF(科目11,$B74,金額11)</f>
        <v>0</v>
      </c>
      <c r="N74" s="33">
        <f aca="true" t="shared" si="24" ref="N74:N84">SUMIF(科目12,$B74,金額12)</f>
        <v>0</v>
      </c>
    </row>
    <row r="75" spans="2:14" ht="16.5">
      <c r="B75" s="72">
        <f>'設定'!D75</f>
        <v>0</v>
      </c>
      <c r="C75" s="69">
        <f t="shared" si="13"/>
        <v>0</v>
      </c>
      <c r="D75" s="32">
        <f t="shared" si="14"/>
        <v>0</v>
      </c>
      <c r="E75" s="32">
        <f t="shared" si="15"/>
        <v>0</v>
      </c>
      <c r="F75" s="32">
        <f t="shared" si="16"/>
        <v>0</v>
      </c>
      <c r="G75" s="32">
        <f t="shared" si="17"/>
        <v>0</v>
      </c>
      <c r="H75" s="32">
        <f t="shared" si="18"/>
        <v>0</v>
      </c>
      <c r="I75" s="32">
        <f t="shared" si="19"/>
        <v>0</v>
      </c>
      <c r="J75" s="32">
        <f t="shared" si="20"/>
        <v>0</v>
      </c>
      <c r="K75" s="32">
        <f t="shared" si="21"/>
        <v>0</v>
      </c>
      <c r="L75" s="32">
        <f t="shared" si="22"/>
        <v>0</v>
      </c>
      <c r="M75" s="32">
        <f t="shared" si="23"/>
        <v>0</v>
      </c>
      <c r="N75" s="33">
        <f t="shared" si="24"/>
        <v>0</v>
      </c>
    </row>
    <row r="76" spans="2:14" ht="16.5">
      <c r="B76" s="72">
        <f>'設定'!D76</f>
        <v>0</v>
      </c>
      <c r="C76" s="69">
        <f t="shared" si="13"/>
        <v>0</v>
      </c>
      <c r="D76" s="32">
        <f t="shared" si="14"/>
        <v>0</v>
      </c>
      <c r="E76" s="32">
        <f t="shared" si="15"/>
        <v>0</v>
      </c>
      <c r="F76" s="32">
        <f t="shared" si="16"/>
        <v>0</v>
      </c>
      <c r="G76" s="32">
        <f t="shared" si="17"/>
        <v>0</v>
      </c>
      <c r="H76" s="32">
        <f t="shared" si="18"/>
        <v>0</v>
      </c>
      <c r="I76" s="32">
        <f t="shared" si="19"/>
        <v>0</v>
      </c>
      <c r="J76" s="32">
        <f t="shared" si="20"/>
        <v>0</v>
      </c>
      <c r="K76" s="32">
        <f t="shared" si="21"/>
        <v>0</v>
      </c>
      <c r="L76" s="32">
        <f t="shared" si="22"/>
        <v>0</v>
      </c>
      <c r="M76" s="32">
        <f t="shared" si="23"/>
        <v>0</v>
      </c>
      <c r="N76" s="33">
        <f t="shared" si="24"/>
        <v>0</v>
      </c>
    </row>
    <row r="77" spans="2:14" ht="16.5">
      <c r="B77" s="72">
        <f>'設定'!D77</f>
        <v>0</v>
      </c>
      <c r="C77" s="69">
        <f t="shared" si="13"/>
        <v>0</v>
      </c>
      <c r="D77" s="32">
        <f t="shared" si="14"/>
        <v>0</v>
      </c>
      <c r="E77" s="32">
        <f t="shared" si="15"/>
        <v>0</v>
      </c>
      <c r="F77" s="32">
        <f t="shared" si="16"/>
        <v>0</v>
      </c>
      <c r="G77" s="32">
        <f t="shared" si="17"/>
        <v>0</v>
      </c>
      <c r="H77" s="32">
        <f t="shared" si="18"/>
        <v>0</v>
      </c>
      <c r="I77" s="32">
        <f t="shared" si="19"/>
        <v>0</v>
      </c>
      <c r="J77" s="32">
        <f t="shared" si="20"/>
        <v>0</v>
      </c>
      <c r="K77" s="32">
        <f t="shared" si="21"/>
        <v>0</v>
      </c>
      <c r="L77" s="32">
        <f t="shared" si="22"/>
        <v>0</v>
      </c>
      <c r="M77" s="32">
        <f t="shared" si="23"/>
        <v>0</v>
      </c>
      <c r="N77" s="33">
        <f t="shared" si="24"/>
        <v>0</v>
      </c>
    </row>
    <row r="78" spans="2:14" ht="16.5">
      <c r="B78" s="72">
        <f>'設定'!D78</f>
        <v>0</v>
      </c>
      <c r="C78" s="69">
        <f t="shared" si="13"/>
        <v>0</v>
      </c>
      <c r="D78" s="32">
        <f t="shared" si="14"/>
        <v>0</v>
      </c>
      <c r="E78" s="32">
        <f t="shared" si="15"/>
        <v>0</v>
      </c>
      <c r="F78" s="32">
        <f t="shared" si="16"/>
        <v>0</v>
      </c>
      <c r="G78" s="32">
        <f t="shared" si="17"/>
        <v>0</v>
      </c>
      <c r="H78" s="32">
        <f t="shared" si="18"/>
        <v>0</v>
      </c>
      <c r="I78" s="32">
        <f t="shared" si="19"/>
        <v>0</v>
      </c>
      <c r="J78" s="32">
        <f t="shared" si="20"/>
        <v>0</v>
      </c>
      <c r="K78" s="32">
        <f t="shared" si="21"/>
        <v>0</v>
      </c>
      <c r="L78" s="32">
        <f t="shared" si="22"/>
        <v>0</v>
      </c>
      <c r="M78" s="32">
        <f t="shared" si="23"/>
        <v>0</v>
      </c>
      <c r="N78" s="33">
        <f t="shared" si="24"/>
        <v>0</v>
      </c>
    </row>
    <row r="79" spans="2:14" ht="16.5">
      <c r="B79" s="72">
        <f>'設定'!D79</f>
        <v>0</v>
      </c>
      <c r="C79" s="69">
        <f t="shared" si="13"/>
        <v>0</v>
      </c>
      <c r="D79" s="32">
        <f t="shared" si="14"/>
        <v>0</v>
      </c>
      <c r="E79" s="32">
        <f t="shared" si="15"/>
        <v>0</v>
      </c>
      <c r="F79" s="32">
        <f t="shared" si="16"/>
        <v>0</v>
      </c>
      <c r="G79" s="32">
        <f t="shared" si="17"/>
        <v>0</v>
      </c>
      <c r="H79" s="32">
        <f t="shared" si="18"/>
        <v>0</v>
      </c>
      <c r="I79" s="32">
        <f t="shared" si="19"/>
        <v>0</v>
      </c>
      <c r="J79" s="32">
        <f t="shared" si="20"/>
        <v>0</v>
      </c>
      <c r="K79" s="32">
        <f t="shared" si="21"/>
        <v>0</v>
      </c>
      <c r="L79" s="32">
        <f t="shared" si="22"/>
        <v>0</v>
      </c>
      <c r="M79" s="32">
        <f t="shared" si="23"/>
        <v>0</v>
      </c>
      <c r="N79" s="33">
        <f t="shared" si="24"/>
        <v>0</v>
      </c>
    </row>
    <row r="80" spans="2:14" ht="16.5">
      <c r="B80" s="72">
        <f>'設定'!D80</f>
        <v>0</v>
      </c>
      <c r="C80" s="69">
        <f t="shared" si="13"/>
        <v>0</v>
      </c>
      <c r="D80" s="32">
        <f t="shared" si="14"/>
        <v>0</v>
      </c>
      <c r="E80" s="32">
        <f t="shared" si="15"/>
        <v>0</v>
      </c>
      <c r="F80" s="32">
        <f t="shared" si="16"/>
        <v>0</v>
      </c>
      <c r="G80" s="32">
        <f t="shared" si="17"/>
        <v>0</v>
      </c>
      <c r="H80" s="32">
        <f t="shared" si="18"/>
        <v>0</v>
      </c>
      <c r="I80" s="32">
        <f t="shared" si="19"/>
        <v>0</v>
      </c>
      <c r="J80" s="32">
        <f t="shared" si="20"/>
        <v>0</v>
      </c>
      <c r="K80" s="32">
        <f t="shared" si="21"/>
        <v>0</v>
      </c>
      <c r="L80" s="32">
        <f t="shared" si="22"/>
        <v>0</v>
      </c>
      <c r="M80" s="32">
        <f t="shared" si="23"/>
        <v>0</v>
      </c>
      <c r="N80" s="33">
        <f t="shared" si="24"/>
        <v>0</v>
      </c>
    </row>
    <row r="81" spans="2:14" ht="16.5">
      <c r="B81" s="72">
        <f>'設定'!D81</f>
        <v>0</v>
      </c>
      <c r="C81" s="69">
        <f t="shared" si="13"/>
        <v>0</v>
      </c>
      <c r="D81" s="32">
        <f t="shared" si="14"/>
        <v>0</v>
      </c>
      <c r="E81" s="32">
        <f t="shared" si="15"/>
        <v>0</v>
      </c>
      <c r="F81" s="32">
        <f t="shared" si="16"/>
        <v>0</v>
      </c>
      <c r="G81" s="32">
        <f t="shared" si="17"/>
        <v>0</v>
      </c>
      <c r="H81" s="32">
        <f t="shared" si="18"/>
        <v>0</v>
      </c>
      <c r="I81" s="32">
        <f t="shared" si="19"/>
        <v>0</v>
      </c>
      <c r="J81" s="32">
        <f t="shared" si="20"/>
        <v>0</v>
      </c>
      <c r="K81" s="32">
        <f t="shared" si="21"/>
        <v>0</v>
      </c>
      <c r="L81" s="32">
        <f t="shared" si="22"/>
        <v>0</v>
      </c>
      <c r="M81" s="32">
        <f t="shared" si="23"/>
        <v>0</v>
      </c>
      <c r="N81" s="33">
        <f t="shared" si="24"/>
        <v>0</v>
      </c>
    </row>
    <row r="82" spans="2:14" ht="16.5">
      <c r="B82" s="72">
        <f>'設定'!D82</f>
        <v>0</v>
      </c>
      <c r="C82" s="69">
        <f t="shared" si="13"/>
        <v>0</v>
      </c>
      <c r="D82" s="32">
        <f t="shared" si="14"/>
        <v>0</v>
      </c>
      <c r="E82" s="32">
        <f t="shared" si="15"/>
        <v>0</v>
      </c>
      <c r="F82" s="32">
        <f t="shared" si="16"/>
        <v>0</v>
      </c>
      <c r="G82" s="32">
        <f t="shared" si="17"/>
        <v>0</v>
      </c>
      <c r="H82" s="32">
        <f t="shared" si="18"/>
        <v>0</v>
      </c>
      <c r="I82" s="32">
        <f t="shared" si="19"/>
        <v>0</v>
      </c>
      <c r="J82" s="32">
        <f t="shared" si="20"/>
        <v>0</v>
      </c>
      <c r="K82" s="32">
        <f t="shared" si="21"/>
        <v>0</v>
      </c>
      <c r="L82" s="32">
        <f t="shared" si="22"/>
        <v>0</v>
      </c>
      <c r="M82" s="32">
        <f t="shared" si="23"/>
        <v>0</v>
      </c>
      <c r="N82" s="33">
        <f t="shared" si="24"/>
        <v>0</v>
      </c>
    </row>
    <row r="83" spans="2:14" ht="16.5">
      <c r="B83" s="72">
        <f>'設定'!D83</f>
        <v>0</v>
      </c>
      <c r="C83" s="69">
        <f t="shared" si="13"/>
        <v>0</v>
      </c>
      <c r="D83" s="32">
        <f t="shared" si="14"/>
        <v>0</v>
      </c>
      <c r="E83" s="32">
        <f t="shared" si="15"/>
        <v>0</v>
      </c>
      <c r="F83" s="32">
        <f t="shared" si="16"/>
        <v>0</v>
      </c>
      <c r="G83" s="32">
        <f t="shared" si="17"/>
        <v>0</v>
      </c>
      <c r="H83" s="32">
        <f t="shared" si="18"/>
        <v>0</v>
      </c>
      <c r="I83" s="32">
        <f t="shared" si="19"/>
        <v>0</v>
      </c>
      <c r="J83" s="32">
        <f t="shared" si="20"/>
        <v>0</v>
      </c>
      <c r="K83" s="32">
        <f t="shared" si="21"/>
        <v>0</v>
      </c>
      <c r="L83" s="32">
        <f t="shared" si="22"/>
        <v>0</v>
      </c>
      <c r="M83" s="32">
        <f t="shared" si="23"/>
        <v>0</v>
      </c>
      <c r="N83" s="33">
        <f t="shared" si="24"/>
        <v>0</v>
      </c>
    </row>
    <row r="84" spans="2:14" ht="17.25" thickBot="1">
      <c r="B84" s="73">
        <f>'設定'!D84</f>
        <v>0</v>
      </c>
      <c r="C84" s="70">
        <f t="shared" si="13"/>
        <v>0</v>
      </c>
      <c r="D84" s="34">
        <f t="shared" si="14"/>
        <v>0</v>
      </c>
      <c r="E84" s="34">
        <f t="shared" si="15"/>
        <v>0</v>
      </c>
      <c r="F84" s="34">
        <f t="shared" si="16"/>
        <v>0</v>
      </c>
      <c r="G84" s="34">
        <f t="shared" si="17"/>
        <v>0</v>
      </c>
      <c r="H84" s="34">
        <f t="shared" si="18"/>
        <v>0</v>
      </c>
      <c r="I84" s="34">
        <f t="shared" si="19"/>
        <v>0</v>
      </c>
      <c r="J84" s="34">
        <f t="shared" si="20"/>
        <v>0</v>
      </c>
      <c r="K84" s="34">
        <f t="shared" si="21"/>
        <v>0</v>
      </c>
      <c r="L84" s="34">
        <f t="shared" si="22"/>
        <v>0</v>
      </c>
      <c r="M84" s="34">
        <f t="shared" si="23"/>
        <v>0</v>
      </c>
      <c r="N84" s="35">
        <f t="shared" si="24"/>
        <v>0</v>
      </c>
    </row>
  </sheetData>
  <mergeCells count="1">
    <mergeCell ref="B1:N1"/>
  </mergeCells>
  <printOptions horizontalCentered="1"/>
  <pageMargins left="0.3937007874015748" right="0.3937007874015748" top="0.25" bottom="0.26" header="0.25" footer="0.26"/>
  <pageSetup fitToHeight="1" fitToWidth="1" horizontalDpi="600" verticalDpi="600" orientation="portrait" paperSize="9" scale="60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62" sqref="H62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7</v>
      </c>
      <c r="D2" s="80"/>
      <c r="E2" s="80"/>
      <c r="F2" s="80"/>
      <c r="G2" s="80"/>
      <c r="H2" s="80"/>
    </row>
    <row r="3" spans="3:8" ht="16.5">
      <c r="C3" s="81" t="str">
        <f>年度&amp;" 年 1 月 "</f>
        <v>98 年 1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1</v>
      </c>
      <c r="D4" s="77" t="s">
        <v>2</v>
      </c>
      <c r="E4" s="77" t="s">
        <v>13</v>
      </c>
      <c r="F4" s="3" t="s">
        <v>3</v>
      </c>
      <c r="G4" s="3" t="s">
        <v>4</v>
      </c>
      <c r="H4" s="4" t="s">
        <v>5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37622</v>
      </c>
      <c r="D6" s="8" t="s">
        <v>15</v>
      </c>
      <c r="E6" s="14"/>
      <c r="F6" s="15"/>
      <c r="G6" s="15"/>
      <c r="H6" s="9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17"/>
      <c r="G7" s="17"/>
      <c r="H7" s="6">
        <f aca="true" t="shared" si="0" ref="H7:H70"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17"/>
      <c r="G8" s="17"/>
      <c r="H8" s="6">
        <f t="shared" si="0"/>
        <v>0</v>
      </c>
    </row>
    <row r="9" spans="1:8" ht="16.5">
      <c r="A9" s="30">
        <f>ABS(F9-G9)</f>
        <v>0</v>
      </c>
      <c r="C9" s="12"/>
      <c r="D9" s="5"/>
      <c r="E9" s="16"/>
      <c r="F9" s="17"/>
      <c r="G9" s="17"/>
      <c r="H9" s="6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17"/>
      <c r="G10" s="17"/>
      <c r="H10" s="6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17"/>
      <c r="G11" s="17"/>
      <c r="H11" s="6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17"/>
      <c r="G12" s="17"/>
      <c r="H12" s="6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17"/>
      <c r="G13" s="17"/>
      <c r="H13" s="6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17"/>
      <c r="G14" s="17"/>
      <c r="H14" s="6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17"/>
      <c r="G15" s="17"/>
      <c r="H15" s="6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17"/>
      <c r="G16" s="17"/>
      <c r="H16" s="6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17"/>
      <c r="G17" s="17"/>
      <c r="H17" s="6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17"/>
      <c r="G18" s="17"/>
      <c r="H18" s="6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17"/>
      <c r="G19" s="17"/>
      <c r="H19" s="6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17"/>
      <c r="G20" s="17"/>
      <c r="H20" s="6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17"/>
      <c r="G21" s="17"/>
      <c r="H21" s="6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17"/>
      <c r="G22" s="17"/>
      <c r="H22" s="6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17"/>
      <c r="G23" s="17"/>
      <c r="H23" s="6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17"/>
      <c r="G24" s="17"/>
      <c r="H24" s="6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17"/>
      <c r="G25" s="17"/>
      <c r="H25" s="6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17"/>
      <c r="G26" s="17"/>
      <c r="H26" s="6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17"/>
      <c r="G27" s="17"/>
      <c r="H27" s="6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17"/>
      <c r="G28" s="17"/>
      <c r="H28" s="6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17"/>
      <c r="G29" s="17"/>
      <c r="H29" s="6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17"/>
      <c r="G30" s="17"/>
      <c r="H30" s="6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17"/>
      <c r="G31" s="17"/>
      <c r="H31" s="6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17"/>
      <c r="G32" s="17"/>
      <c r="H32" s="6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17"/>
      <c r="G33" s="17"/>
      <c r="H33" s="6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17"/>
      <c r="G34" s="17"/>
      <c r="H34" s="6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17"/>
      <c r="G35" s="17"/>
      <c r="H35" s="6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17"/>
      <c r="G36" s="17"/>
      <c r="H36" s="6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17"/>
      <c r="G37" s="17"/>
      <c r="H37" s="6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17"/>
      <c r="G38" s="17"/>
      <c r="H38" s="6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17"/>
      <c r="G39" s="17"/>
      <c r="H39" s="6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17"/>
      <c r="G40" s="17"/>
      <c r="H40" s="6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17"/>
      <c r="G41" s="17"/>
      <c r="H41" s="6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17"/>
      <c r="G42" s="17"/>
      <c r="H42" s="6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17"/>
      <c r="G43" s="17"/>
      <c r="H43" s="6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17"/>
      <c r="G44" s="17"/>
      <c r="H44" s="6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17"/>
      <c r="G45" s="17"/>
      <c r="H45" s="6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17"/>
      <c r="G46" s="17"/>
      <c r="H46" s="6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17"/>
      <c r="G47" s="17"/>
      <c r="H47" s="6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17"/>
      <c r="G48" s="17"/>
      <c r="H48" s="6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17"/>
      <c r="G49" s="17"/>
      <c r="H49" s="6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17"/>
      <c r="G50" s="17"/>
      <c r="H50" s="6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17"/>
      <c r="G51" s="17"/>
      <c r="H51" s="6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17"/>
      <c r="G52" s="17"/>
      <c r="H52" s="6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17"/>
      <c r="G53" s="17"/>
      <c r="H53" s="6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17"/>
      <c r="G54" s="17"/>
      <c r="H54" s="6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17"/>
      <c r="G55" s="17"/>
      <c r="H55" s="6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17"/>
      <c r="G56" s="17"/>
      <c r="H56" s="6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17"/>
      <c r="G57" s="17"/>
      <c r="H57" s="6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17"/>
      <c r="G58" s="17"/>
      <c r="H58" s="6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17"/>
      <c r="G59" s="17"/>
      <c r="H59" s="6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17"/>
      <c r="G60" s="17"/>
      <c r="H60" s="6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17"/>
      <c r="G61" s="17"/>
      <c r="H61" s="6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17"/>
      <c r="G62" s="17"/>
      <c r="H62" s="6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17"/>
      <c r="G63" s="17"/>
      <c r="H63" s="6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17"/>
      <c r="G64" s="17"/>
      <c r="H64" s="6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17"/>
      <c r="G65" s="17"/>
      <c r="H65" s="6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17"/>
      <c r="G66" s="17"/>
      <c r="H66" s="6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17"/>
      <c r="G67" s="17"/>
      <c r="H67" s="6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17"/>
      <c r="G68" s="17"/>
      <c r="H68" s="6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17"/>
      <c r="G69" s="17"/>
      <c r="H69" s="6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17"/>
      <c r="G70" s="17"/>
      <c r="H70" s="6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17"/>
      <c r="G71" s="17"/>
      <c r="H71" s="6">
        <f aca="true" t="shared" si="1" ref="H71:H134">IF(LEN(C71&amp;D71&amp;E71&amp;F71&amp;G71)&gt;0,H70+F71-G71,)</f>
        <v>0</v>
      </c>
    </row>
    <row r="72" spans="1:8" ht="16.5">
      <c r="A72" s="30">
        <f>ABS(F72-G72)</f>
        <v>0</v>
      </c>
      <c r="C72" s="12"/>
      <c r="D72" s="5"/>
      <c r="E72" s="16"/>
      <c r="F72" s="17"/>
      <c r="G72" s="17"/>
      <c r="H72" s="6">
        <f t="shared" si="1"/>
        <v>0</v>
      </c>
    </row>
    <row r="73" spans="1:8" ht="16.5">
      <c r="A73" s="30">
        <f>ABS(F73-G73)</f>
        <v>0</v>
      </c>
      <c r="C73" s="12"/>
      <c r="D73" s="5"/>
      <c r="E73" s="16"/>
      <c r="F73" s="17"/>
      <c r="G73" s="17"/>
      <c r="H73" s="6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17"/>
      <c r="G74" s="17"/>
      <c r="H74" s="6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17"/>
      <c r="G75" s="17"/>
      <c r="H75" s="6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17"/>
      <c r="G76" s="17"/>
      <c r="H76" s="6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17"/>
      <c r="G77" s="17"/>
      <c r="H77" s="6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17"/>
      <c r="G78" s="17"/>
      <c r="H78" s="6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17"/>
      <c r="G79" s="17"/>
      <c r="H79" s="6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17"/>
      <c r="G80" s="17"/>
      <c r="H80" s="6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17"/>
      <c r="G81" s="17"/>
      <c r="H81" s="6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17"/>
      <c r="G82" s="17"/>
      <c r="H82" s="6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17"/>
      <c r="G83" s="17"/>
      <c r="H83" s="6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17"/>
      <c r="G84" s="17"/>
      <c r="H84" s="6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17"/>
      <c r="G85" s="17"/>
      <c r="H85" s="6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17"/>
      <c r="G86" s="17"/>
      <c r="H86" s="6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17"/>
      <c r="G87" s="17"/>
      <c r="H87" s="6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17"/>
      <c r="G88" s="17"/>
      <c r="H88" s="6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17"/>
      <c r="G89" s="17"/>
      <c r="H89" s="6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17"/>
      <c r="G90" s="17"/>
      <c r="H90" s="6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17"/>
      <c r="G91" s="17"/>
      <c r="H91" s="6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17"/>
      <c r="G92" s="17"/>
      <c r="H92" s="6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17"/>
      <c r="G93" s="17"/>
      <c r="H93" s="6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17"/>
      <c r="G94" s="17"/>
      <c r="H94" s="6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17"/>
      <c r="G95" s="17"/>
      <c r="H95" s="6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17"/>
      <c r="G96" s="17"/>
      <c r="H96" s="6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17"/>
      <c r="G97" s="17"/>
      <c r="H97" s="6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17"/>
      <c r="G98" s="17"/>
      <c r="H98" s="6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17"/>
      <c r="G99" s="17"/>
      <c r="H99" s="6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17"/>
      <c r="G100" s="17"/>
      <c r="H100" s="6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17"/>
      <c r="G101" s="17"/>
      <c r="H101" s="6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17"/>
      <c r="G102" s="17"/>
      <c r="H102" s="6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17"/>
      <c r="G103" s="17"/>
      <c r="H103" s="6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17"/>
      <c r="G104" s="17"/>
      <c r="H104" s="6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17"/>
      <c r="G105" s="17"/>
      <c r="H105" s="6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17"/>
      <c r="G106" s="17"/>
      <c r="H106" s="6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17"/>
      <c r="G107" s="17"/>
      <c r="H107" s="6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17"/>
      <c r="G108" s="17"/>
      <c r="H108" s="6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17"/>
      <c r="G109" s="17"/>
      <c r="H109" s="6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17"/>
      <c r="G110" s="17"/>
      <c r="H110" s="6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17"/>
      <c r="G111" s="17"/>
      <c r="H111" s="6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17"/>
      <c r="G112" s="17"/>
      <c r="H112" s="6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17"/>
      <c r="G113" s="17"/>
      <c r="H113" s="6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17"/>
      <c r="G114" s="17"/>
      <c r="H114" s="6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17"/>
      <c r="G115" s="17"/>
      <c r="H115" s="6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17"/>
      <c r="G116" s="17"/>
      <c r="H116" s="6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17"/>
      <c r="G117" s="17"/>
      <c r="H117" s="6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17"/>
      <c r="G118" s="17"/>
      <c r="H118" s="6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17"/>
      <c r="G119" s="17"/>
      <c r="H119" s="6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17"/>
      <c r="G120" s="17"/>
      <c r="H120" s="6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17"/>
      <c r="G121" s="17"/>
      <c r="H121" s="6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17"/>
      <c r="G122" s="17"/>
      <c r="H122" s="6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17"/>
      <c r="G123" s="17"/>
      <c r="H123" s="6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17"/>
      <c r="G124" s="17"/>
      <c r="H124" s="6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17"/>
      <c r="G125" s="17"/>
      <c r="H125" s="6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17"/>
      <c r="G126" s="17"/>
      <c r="H126" s="6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17"/>
      <c r="G127" s="17"/>
      <c r="H127" s="6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17"/>
      <c r="G128" s="17"/>
      <c r="H128" s="6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17"/>
      <c r="G129" s="17"/>
      <c r="H129" s="6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17"/>
      <c r="G130" s="17"/>
      <c r="H130" s="6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17"/>
      <c r="G131" s="17"/>
      <c r="H131" s="6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17"/>
      <c r="G132" s="17"/>
      <c r="H132" s="6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17"/>
      <c r="G133" s="17"/>
      <c r="H133" s="6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17"/>
      <c r="G134" s="17"/>
      <c r="H134" s="6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17"/>
      <c r="G135" s="17"/>
      <c r="H135" s="6">
        <f aca="true" t="shared" si="2" ref="H135:H198">IF(LEN(C135&amp;D135&amp;E135&amp;F135&amp;G135)&gt;0,H134+F135-G135,)</f>
        <v>0</v>
      </c>
    </row>
    <row r="136" spans="1:8" ht="16.5">
      <c r="A136" s="30">
        <f>ABS(F136-G136)</f>
        <v>0</v>
      </c>
      <c r="C136" s="12"/>
      <c r="D136" s="5"/>
      <c r="E136" s="16"/>
      <c r="F136" s="17"/>
      <c r="G136" s="17"/>
      <c r="H136" s="6">
        <f t="shared" si="2"/>
        <v>0</v>
      </c>
    </row>
    <row r="137" spans="1:8" ht="16.5">
      <c r="A137" s="30">
        <f>ABS(F137-G137)</f>
        <v>0</v>
      </c>
      <c r="C137" s="12"/>
      <c r="D137" s="5"/>
      <c r="E137" s="16"/>
      <c r="F137" s="17"/>
      <c r="G137" s="17"/>
      <c r="H137" s="6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17"/>
      <c r="G138" s="17"/>
      <c r="H138" s="6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17"/>
      <c r="G139" s="17"/>
      <c r="H139" s="6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17"/>
      <c r="G140" s="17"/>
      <c r="H140" s="6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17"/>
      <c r="G141" s="17"/>
      <c r="H141" s="6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17"/>
      <c r="G142" s="17"/>
      <c r="H142" s="6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17"/>
      <c r="G143" s="17"/>
      <c r="H143" s="6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17"/>
      <c r="G144" s="17"/>
      <c r="H144" s="6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17"/>
      <c r="G145" s="17"/>
      <c r="H145" s="6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17"/>
      <c r="G146" s="17"/>
      <c r="H146" s="6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17"/>
      <c r="G147" s="17"/>
      <c r="H147" s="6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17"/>
      <c r="G148" s="17"/>
      <c r="H148" s="6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17"/>
      <c r="G149" s="17"/>
      <c r="H149" s="6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17"/>
      <c r="G150" s="17"/>
      <c r="H150" s="6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17"/>
      <c r="G151" s="17"/>
      <c r="H151" s="6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17"/>
      <c r="G152" s="17"/>
      <c r="H152" s="6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17"/>
      <c r="G153" s="17"/>
      <c r="H153" s="6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17"/>
      <c r="G154" s="17"/>
      <c r="H154" s="6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17"/>
      <c r="G155" s="17"/>
      <c r="H155" s="6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17"/>
      <c r="G156" s="17"/>
      <c r="H156" s="6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17"/>
      <c r="G157" s="17"/>
      <c r="H157" s="6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17"/>
      <c r="G158" s="17"/>
      <c r="H158" s="6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17"/>
      <c r="G159" s="17"/>
      <c r="H159" s="6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17"/>
      <c r="G160" s="17"/>
      <c r="H160" s="6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17"/>
      <c r="G161" s="17"/>
      <c r="H161" s="6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17"/>
      <c r="G162" s="17"/>
      <c r="H162" s="6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17"/>
      <c r="G163" s="17"/>
      <c r="H163" s="6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17"/>
      <c r="G164" s="17"/>
      <c r="H164" s="6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17"/>
      <c r="G165" s="17"/>
      <c r="H165" s="6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17"/>
      <c r="G166" s="17"/>
      <c r="H166" s="6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17"/>
      <c r="G167" s="17"/>
      <c r="H167" s="6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17"/>
      <c r="G168" s="17"/>
      <c r="H168" s="6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17"/>
      <c r="G169" s="17"/>
      <c r="H169" s="6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17"/>
      <c r="G170" s="17"/>
      <c r="H170" s="6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17"/>
      <c r="G171" s="17"/>
      <c r="H171" s="6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17"/>
      <c r="G172" s="17"/>
      <c r="H172" s="6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17"/>
      <c r="G173" s="17"/>
      <c r="H173" s="6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17"/>
      <c r="G174" s="17"/>
      <c r="H174" s="6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17"/>
      <c r="G175" s="17"/>
      <c r="H175" s="6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17"/>
      <c r="G176" s="17"/>
      <c r="H176" s="6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17"/>
      <c r="G177" s="17"/>
      <c r="H177" s="6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17"/>
      <c r="G178" s="17"/>
      <c r="H178" s="6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17"/>
      <c r="G179" s="17"/>
      <c r="H179" s="6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17"/>
      <c r="G180" s="17"/>
      <c r="H180" s="6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17"/>
      <c r="G181" s="17"/>
      <c r="H181" s="6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17"/>
      <c r="G182" s="17"/>
      <c r="H182" s="6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17"/>
      <c r="G183" s="17"/>
      <c r="H183" s="6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17"/>
      <c r="G184" s="17"/>
      <c r="H184" s="6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17"/>
      <c r="G185" s="17"/>
      <c r="H185" s="6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17"/>
      <c r="G186" s="17"/>
      <c r="H186" s="6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17"/>
      <c r="G187" s="17"/>
      <c r="H187" s="6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17"/>
      <c r="G188" s="17"/>
      <c r="H188" s="6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17"/>
      <c r="G189" s="17"/>
      <c r="H189" s="6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17"/>
      <c r="G190" s="17"/>
      <c r="H190" s="6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17"/>
      <c r="G191" s="17"/>
      <c r="H191" s="6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17"/>
      <c r="G192" s="17"/>
      <c r="H192" s="6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17"/>
      <c r="G193" s="17"/>
      <c r="H193" s="6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17"/>
      <c r="G194" s="17"/>
      <c r="H194" s="6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17"/>
      <c r="G195" s="17"/>
      <c r="H195" s="6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17"/>
      <c r="G196" s="17"/>
      <c r="H196" s="6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17"/>
      <c r="G197" s="17"/>
      <c r="H197" s="6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17"/>
      <c r="G198" s="17"/>
      <c r="H198" s="6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17"/>
      <c r="G199" s="17"/>
      <c r="H199" s="6">
        <f aca="true" t="shared" si="3" ref="H199:H262">IF(LEN(C199&amp;D199&amp;E199&amp;F199&amp;G199)&gt;0,H198+F199-G199,)</f>
        <v>0</v>
      </c>
    </row>
    <row r="200" spans="1:8" ht="16.5">
      <c r="A200" s="30">
        <f>ABS(F200-G200)</f>
        <v>0</v>
      </c>
      <c r="C200" s="12"/>
      <c r="D200" s="5"/>
      <c r="E200" s="16"/>
      <c r="F200" s="17"/>
      <c r="G200" s="17"/>
      <c r="H200" s="6">
        <f t="shared" si="3"/>
        <v>0</v>
      </c>
    </row>
    <row r="201" spans="1:8" ht="16.5">
      <c r="A201" s="30">
        <f>ABS(F201-G201)</f>
        <v>0</v>
      </c>
      <c r="C201" s="12"/>
      <c r="D201" s="5"/>
      <c r="E201" s="16"/>
      <c r="F201" s="17"/>
      <c r="G201" s="17"/>
      <c r="H201" s="6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17"/>
      <c r="G202" s="17"/>
      <c r="H202" s="6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17"/>
      <c r="G203" s="17"/>
      <c r="H203" s="6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17"/>
      <c r="G204" s="17"/>
      <c r="H204" s="6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17"/>
      <c r="G205" s="17"/>
      <c r="H205" s="6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17"/>
      <c r="G206" s="17"/>
      <c r="H206" s="6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17"/>
      <c r="G207" s="17"/>
      <c r="H207" s="6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17"/>
      <c r="G208" s="17"/>
      <c r="H208" s="6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17"/>
      <c r="G209" s="17"/>
      <c r="H209" s="6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17"/>
      <c r="G210" s="17"/>
      <c r="H210" s="6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17"/>
      <c r="G211" s="17"/>
      <c r="H211" s="6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17"/>
      <c r="G212" s="17"/>
      <c r="H212" s="6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17"/>
      <c r="G213" s="17"/>
      <c r="H213" s="6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17"/>
      <c r="G214" s="17"/>
      <c r="H214" s="6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17"/>
      <c r="G215" s="17"/>
      <c r="H215" s="6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17"/>
      <c r="G216" s="17"/>
      <c r="H216" s="6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17"/>
      <c r="G217" s="17"/>
      <c r="H217" s="6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17"/>
      <c r="G218" s="17"/>
      <c r="H218" s="6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17"/>
      <c r="G219" s="17"/>
      <c r="H219" s="6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17"/>
      <c r="G220" s="17"/>
      <c r="H220" s="6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17"/>
      <c r="G221" s="17"/>
      <c r="H221" s="6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17"/>
      <c r="G222" s="17"/>
      <c r="H222" s="6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17"/>
      <c r="G223" s="17"/>
      <c r="H223" s="6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17"/>
      <c r="G224" s="17"/>
      <c r="H224" s="6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17"/>
      <c r="G225" s="17"/>
      <c r="H225" s="6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17"/>
      <c r="G226" s="17"/>
      <c r="H226" s="6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17"/>
      <c r="G227" s="17"/>
      <c r="H227" s="6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17"/>
      <c r="G228" s="17"/>
      <c r="H228" s="6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17"/>
      <c r="G229" s="17"/>
      <c r="H229" s="6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17"/>
      <c r="G230" s="17"/>
      <c r="H230" s="6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17"/>
      <c r="G231" s="17"/>
      <c r="H231" s="6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17"/>
      <c r="G232" s="17"/>
      <c r="H232" s="6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17"/>
      <c r="G233" s="17"/>
      <c r="H233" s="6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17"/>
      <c r="G234" s="17"/>
      <c r="H234" s="6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17"/>
      <c r="G235" s="17"/>
      <c r="H235" s="6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17"/>
      <c r="G236" s="17"/>
      <c r="H236" s="6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17"/>
      <c r="G237" s="17"/>
      <c r="H237" s="6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17"/>
      <c r="G238" s="17"/>
      <c r="H238" s="6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17"/>
      <c r="G239" s="17"/>
      <c r="H239" s="6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17"/>
      <c r="G240" s="17"/>
      <c r="H240" s="6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17"/>
      <c r="G241" s="17"/>
      <c r="H241" s="6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17"/>
      <c r="G242" s="17"/>
      <c r="H242" s="6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17"/>
      <c r="G243" s="17"/>
      <c r="H243" s="6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17"/>
      <c r="G244" s="17"/>
      <c r="H244" s="6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17"/>
      <c r="G245" s="17"/>
      <c r="H245" s="6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17"/>
      <c r="G246" s="17"/>
      <c r="H246" s="6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17"/>
      <c r="G247" s="17"/>
      <c r="H247" s="6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17"/>
      <c r="G248" s="17"/>
      <c r="H248" s="6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17"/>
      <c r="G249" s="17"/>
      <c r="H249" s="6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17"/>
      <c r="G250" s="17"/>
      <c r="H250" s="6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17"/>
      <c r="G251" s="17"/>
      <c r="H251" s="6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17"/>
      <c r="G252" s="17"/>
      <c r="H252" s="6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17"/>
      <c r="G253" s="17"/>
      <c r="H253" s="6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17"/>
      <c r="G254" s="17"/>
      <c r="H254" s="6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17"/>
      <c r="G255" s="17"/>
      <c r="H255" s="6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17"/>
      <c r="G256" s="17"/>
      <c r="H256" s="6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17"/>
      <c r="G257" s="17"/>
      <c r="H257" s="6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17"/>
      <c r="G258" s="17"/>
      <c r="H258" s="6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17"/>
      <c r="G259" s="17"/>
      <c r="H259" s="6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17"/>
      <c r="G260" s="17"/>
      <c r="H260" s="6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17"/>
      <c r="G261" s="17"/>
      <c r="H261" s="6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17"/>
      <c r="G262" s="17"/>
      <c r="H262" s="6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17"/>
      <c r="G263" s="17"/>
      <c r="H263" s="6">
        <f aca="true" t="shared" si="4" ref="H263:H301">IF(LEN(C263&amp;D263&amp;E263&amp;F263&amp;G263)&gt;0,H262+F263-G263,)</f>
        <v>0</v>
      </c>
    </row>
    <row r="264" spans="1:8" ht="16.5">
      <c r="A264" s="30">
        <f>ABS(F264-G264)</f>
        <v>0</v>
      </c>
      <c r="C264" s="12"/>
      <c r="D264" s="5"/>
      <c r="E264" s="16"/>
      <c r="F264" s="17"/>
      <c r="G264" s="17"/>
      <c r="H264" s="6">
        <f t="shared" si="4"/>
        <v>0</v>
      </c>
    </row>
    <row r="265" spans="1:8" ht="16.5">
      <c r="A265" s="30">
        <f>ABS(F265-G265)</f>
        <v>0</v>
      </c>
      <c r="C265" s="12"/>
      <c r="D265" s="5"/>
      <c r="E265" s="16"/>
      <c r="F265" s="17"/>
      <c r="G265" s="17"/>
      <c r="H265" s="6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17"/>
      <c r="G266" s="17"/>
      <c r="H266" s="6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17"/>
      <c r="G267" s="17"/>
      <c r="H267" s="6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17"/>
      <c r="G268" s="17"/>
      <c r="H268" s="6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17"/>
      <c r="G269" s="17"/>
      <c r="H269" s="6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17"/>
      <c r="G270" s="17"/>
      <c r="H270" s="6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17"/>
      <c r="G271" s="17"/>
      <c r="H271" s="6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17"/>
      <c r="G272" s="17"/>
      <c r="H272" s="6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17"/>
      <c r="G273" s="17"/>
      <c r="H273" s="6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17"/>
      <c r="G274" s="17"/>
      <c r="H274" s="6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17"/>
      <c r="G275" s="17"/>
      <c r="H275" s="6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17"/>
      <c r="G276" s="17"/>
      <c r="H276" s="6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17"/>
      <c r="G277" s="17"/>
      <c r="H277" s="6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17"/>
      <c r="G278" s="17"/>
      <c r="H278" s="6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17"/>
      <c r="G279" s="17"/>
      <c r="H279" s="6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17"/>
      <c r="G280" s="17"/>
      <c r="H280" s="6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17"/>
      <c r="G281" s="17"/>
      <c r="H281" s="6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17"/>
      <c r="G282" s="17"/>
      <c r="H282" s="6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17"/>
      <c r="G283" s="17"/>
      <c r="H283" s="6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17"/>
      <c r="G284" s="17"/>
      <c r="H284" s="6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17"/>
      <c r="G285" s="17"/>
      <c r="H285" s="6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17"/>
      <c r="G286" s="17"/>
      <c r="H286" s="6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17"/>
      <c r="G287" s="17"/>
      <c r="H287" s="6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17"/>
      <c r="G288" s="17"/>
      <c r="H288" s="6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17"/>
      <c r="G289" s="17"/>
      <c r="H289" s="6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17"/>
      <c r="G290" s="17"/>
      <c r="H290" s="6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17"/>
      <c r="G291" s="17"/>
      <c r="H291" s="6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17"/>
      <c r="G292" s="17"/>
      <c r="H292" s="6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17"/>
      <c r="G293" s="17"/>
      <c r="H293" s="6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17"/>
      <c r="G294" s="17"/>
      <c r="H294" s="6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17"/>
      <c r="G295" s="17"/>
      <c r="H295" s="6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17"/>
      <c r="G296" s="17"/>
      <c r="H296" s="6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17"/>
      <c r="G297" s="17"/>
      <c r="H297" s="6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17"/>
      <c r="G298" s="17"/>
      <c r="H298" s="6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17"/>
      <c r="G299" s="17"/>
      <c r="H299" s="6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17"/>
      <c r="G300" s="17"/>
      <c r="H300" s="6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19"/>
      <c r="G301" s="19"/>
      <c r="H301" s="6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1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61</v>
      </c>
      <c r="D2" s="80"/>
      <c r="E2" s="80"/>
      <c r="F2" s="80"/>
      <c r="G2" s="80"/>
      <c r="H2" s="80"/>
    </row>
    <row r="3" spans="3:8" ht="16.5">
      <c r="C3" s="81" t="str">
        <f>年度&amp;" 年 2 月 "</f>
        <v>98 年 2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62</v>
      </c>
      <c r="D4" s="77" t="s">
        <v>63</v>
      </c>
      <c r="E4" s="77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37653</v>
      </c>
      <c r="D6" s="8" t="s">
        <v>15</v>
      </c>
      <c r="E6" s="14"/>
      <c r="F6" s="85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61</v>
      </c>
      <c r="D2" s="80"/>
      <c r="E2" s="80"/>
      <c r="F2" s="80"/>
      <c r="G2" s="80"/>
      <c r="H2" s="80"/>
    </row>
    <row r="3" spans="3:8" ht="16.5">
      <c r="C3" s="81" t="str">
        <f>年度&amp;" 年 3 月 "</f>
        <v>98 年 3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62</v>
      </c>
      <c r="D4" s="77" t="s">
        <v>63</v>
      </c>
      <c r="E4" s="77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37681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61</v>
      </c>
      <c r="D2" s="80"/>
      <c r="E2" s="80"/>
      <c r="F2" s="80"/>
      <c r="G2" s="80"/>
      <c r="H2" s="80"/>
    </row>
    <row r="3" spans="3:8" ht="16.5">
      <c r="C3" s="81" t="str">
        <f>年度&amp;" 年 4 月 "</f>
        <v>98 年 4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62</v>
      </c>
      <c r="D4" s="77" t="s">
        <v>63</v>
      </c>
      <c r="E4" s="77" t="s">
        <v>64</v>
      </c>
      <c r="F4" s="3" t="s">
        <v>65</v>
      </c>
      <c r="G4" s="3" t="s">
        <v>66</v>
      </c>
      <c r="H4" s="4" t="s">
        <v>67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37712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5 月 "</f>
        <v>98 年 5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37742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6 月 "</f>
        <v>98 年 6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37773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7 月 "</f>
        <v>98 年 7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37803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workbookViewId="0" topLeftCell="A1">
      <pane ySplit="5" topLeftCell="BM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79" t="str">
        <f>公司名稱</f>
        <v>○○公司</v>
      </c>
      <c r="D1" s="79"/>
      <c r="E1" s="79"/>
      <c r="F1" s="79"/>
      <c r="G1" s="79"/>
      <c r="H1" s="79"/>
    </row>
    <row r="2" spans="3:8" ht="16.5">
      <c r="C2" s="80" t="s">
        <v>68</v>
      </c>
      <c r="D2" s="80"/>
      <c r="E2" s="80"/>
      <c r="F2" s="80"/>
      <c r="G2" s="80"/>
      <c r="H2" s="80"/>
    </row>
    <row r="3" spans="3:8" ht="16.5">
      <c r="C3" s="81" t="str">
        <f>年度&amp;" 年 8 月 "</f>
        <v>98 年 8 月 </v>
      </c>
      <c r="D3" s="81"/>
      <c r="E3" s="81"/>
      <c r="F3" s="81"/>
      <c r="G3" s="81"/>
      <c r="H3" s="81"/>
    </row>
    <row r="4" spans="1:8" ht="16.5">
      <c r="A4" s="77" t="s">
        <v>85</v>
      </c>
      <c r="C4" s="82" t="s">
        <v>69</v>
      </c>
      <c r="D4" s="77" t="s">
        <v>70</v>
      </c>
      <c r="E4" s="77" t="s">
        <v>71</v>
      </c>
      <c r="F4" s="3" t="s">
        <v>72</v>
      </c>
      <c r="G4" s="3" t="s">
        <v>73</v>
      </c>
      <c r="H4" s="4" t="s">
        <v>74</v>
      </c>
    </row>
    <row r="5" spans="1:8" ht="16.5">
      <c r="A5" s="78"/>
      <c r="C5" s="83"/>
      <c r="D5" s="78"/>
      <c r="E5" s="78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6.5">
      <c r="A6" s="30">
        <f>ABS(F6-G6)</f>
        <v>0</v>
      </c>
      <c r="C6" s="11">
        <v>37834</v>
      </c>
      <c r="D6" s="8" t="s">
        <v>15</v>
      </c>
      <c r="E6" s="14"/>
      <c r="F6" s="24"/>
      <c r="G6" s="24"/>
      <c r="H6" s="25">
        <f>IF(LEN(C6&amp;D6&amp;E6&amp;F6&amp;G6)&gt;0,F6-G6,)</f>
        <v>0</v>
      </c>
    </row>
    <row r="7" spans="1:8" ht="16.5">
      <c r="A7" s="30">
        <f>ABS(F7-G7)</f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6.5">
      <c r="A8" s="30">
        <f>ABS(F8-G8)</f>
        <v>0</v>
      </c>
      <c r="C8" s="12"/>
      <c r="D8" s="5"/>
      <c r="E8" s="16"/>
      <c r="F8" s="26"/>
      <c r="G8" s="26"/>
      <c r="H8" s="27">
        <f aca="true" t="shared" si="0" ref="H8:H71">IF(LEN(C8&amp;D8&amp;E8&amp;F8&amp;G8)&gt;0,H7+F8-G8,)</f>
        <v>0</v>
      </c>
    </row>
    <row r="9" spans="1:8" ht="16.5">
      <c r="A9" s="30">
        <f>ABS(F9-G9)</f>
        <v>0</v>
      </c>
      <c r="C9" s="12"/>
      <c r="D9" s="5"/>
      <c r="E9" s="16"/>
      <c r="F9" s="26"/>
      <c r="G9" s="26"/>
      <c r="H9" s="27">
        <f t="shared" si="0"/>
        <v>0</v>
      </c>
    </row>
    <row r="10" spans="1:8" ht="16.5">
      <c r="A10" s="30">
        <f>ABS(F10-G10)</f>
        <v>0</v>
      </c>
      <c r="C10" s="12"/>
      <c r="D10" s="5"/>
      <c r="E10" s="16"/>
      <c r="F10" s="26"/>
      <c r="G10" s="26"/>
      <c r="H10" s="27">
        <f t="shared" si="0"/>
        <v>0</v>
      </c>
    </row>
    <row r="11" spans="1:8" ht="16.5">
      <c r="A11" s="30">
        <f>ABS(F11-G11)</f>
        <v>0</v>
      </c>
      <c r="C11" s="12"/>
      <c r="D11" s="5"/>
      <c r="E11" s="16"/>
      <c r="F11" s="26"/>
      <c r="G11" s="26"/>
      <c r="H11" s="27">
        <f t="shared" si="0"/>
        <v>0</v>
      </c>
    </row>
    <row r="12" spans="1:8" ht="16.5">
      <c r="A12" s="30">
        <f>ABS(F12-G12)</f>
        <v>0</v>
      </c>
      <c r="C12" s="12"/>
      <c r="D12" s="5"/>
      <c r="E12" s="16"/>
      <c r="F12" s="26"/>
      <c r="G12" s="26"/>
      <c r="H12" s="27">
        <f t="shared" si="0"/>
        <v>0</v>
      </c>
    </row>
    <row r="13" spans="1:8" ht="16.5">
      <c r="A13" s="30">
        <f>ABS(F13-G13)</f>
        <v>0</v>
      </c>
      <c r="C13" s="12"/>
      <c r="D13" s="5"/>
      <c r="E13" s="16"/>
      <c r="F13" s="26"/>
      <c r="G13" s="26"/>
      <c r="H13" s="27">
        <f t="shared" si="0"/>
        <v>0</v>
      </c>
    </row>
    <row r="14" spans="1:8" ht="16.5">
      <c r="A14" s="30">
        <f>ABS(F14-G14)</f>
        <v>0</v>
      </c>
      <c r="C14" s="12"/>
      <c r="D14" s="5"/>
      <c r="E14" s="16"/>
      <c r="F14" s="26"/>
      <c r="G14" s="26"/>
      <c r="H14" s="27">
        <f t="shared" si="0"/>
        <v>0</v>
      </c>
    </row>
    <row r="15" spans="1:8" ht="16.5">
      <c r="A15" s="30">
        <f>ABS(F15-G15)</f>
        <v>0</v>
      </c>
      <c r="C15" s="12"/>
      <c r="D15" s="5"/>
      <c r="E15" s="16"/>
      <c r="F15" s="26"/>
      <c r="G15" s="26"/>
      <c r="H15" s="27">
        <f t="shared" si="0"/>
        <v>0</v>
      </c>
    </row>
    <row r="16" spans="1:8" ht="16.5">
      <c r="A16" s="30">
        <f>ABS(F16-G16)</f>
        <v>0</v>
      </c>
      <c r="C16" s="12"/>
      <c r="D16" s="5"/>
      <c r="E16" s="16"/>
      <c r="F16" s="26"/>
      <c r="G16" s="26"/>
      <c r="H16" s="27">
        <f t="shared" si="0"/>
        <v>0</v>
      </c>
    </row>
    <row r="17" spans="1:8" ht="16.5">
      <c r="A17" s="30">
        <f>ABS(F17-G17)</f>
        <v>0</v>
      </c>
      <c r="C17" s="12"/>
      <c r="D17" s="5"/>
      <c r="E17" s="16"/>
      <c r="F17" s="26"/>
      <c r="G17" s="26"/>
      <c r="H17" s="27">
        <f t="shared" si="0"/>
        <v>0</v>
      </c>
    </row>
    <row r="18" spans="1:8" ht="16.5">
      <c r="A18" s="30">
        <f>ABS(F18-G18)</f>
        <v>0</v>
      </c>
      <c r="C18" s="12"/>
      <c r="D18" s="5"/>
      <c r="E18" s="16"/>
      <c r="F18" s="26"/>
      <c r="G18" s="26"/>
      <c r="H18" s="27">
        <f t="shared" si="0"/>
        <v>0</v>
      </c>
    </row>
    <row r="19" spans="1:8" ht="16.5">
      <c r="A19" s="30">
        <f>ABS(F19-G19)</f>
        <v>0</v>
      </c>
      <c r="C19" s="12"/>
      <c r="D19" s="5"/>
      <c r="E19" s="16"/>
      <c r="F19" s="26"/>
      <c r="G19" s="26"/>
      <c r="H19" s="27">
        <f t="shared" si="0"/>
        <v>0</v>
      </c>
    </row>
    <row r="20" spans="1:8" ht="16.5">
      <c r="A20" s="30">
        <f>ABS(F20-G20)</f>
        <v>0</v>
      </c>
      <c r="C20" s="12"/>
      <c r="D20" s="5"/>
      <c r="E20" s="16"/>
      <c r="F20" s="26"/>
      <c r="G20" s="26"/>
      <c r="H20" s="27">
        <f t="shared" si="0"/>
        <v>0</v>
      </c>
    </row>
    <row r="21" spans="1:8" ht="16.5">
      <c r="A21" s="30">
        <f>ABS(F21-G21)</f>
        <v>0</v>
      </c>
      <c r="C21" s="12"/>
      <c r="D21" s="5"/>
      <c r="E21" s="16"/>
      <c r="F21" s="26"/>
      <c r="G21" s="26"/>
      <c r="H21" s="27">
        <f t="shared" si="0"/>
        <v>0</v>
      </c>
    </row>
    <row r="22" spans="1:8" ht="16.5">
      <c r="A22" s="30">
        <f>ABS(F22-G22)</f>
        <v>0</v>
      </c>
      <c r="C22" s="12"/>
      <c r="D22" s="5"/>
      <c r="E22" s="16"/>
      <c r="F22" s="26"/>
      <c r="G22" s="26"/>
      <c r="H22" s="27">
        <f t="shared" si="0"/>
        <v>0</v>
      </c>
    </row>
    <row r="23" spans="1:8" ht="16.5">
      <c r="A23" s="30">
        <f>ABS(F23-G23)</f>
        <v>0</v>
      </c>
      <c r="C23" s="12"/>
      <c r="D23" s="5"/>
      <c r="E23" s="16"/>
      <c r="F23" s="26"/>
      <c r="G23" s="26"/>
      <c r="H23" s="27">
        <f t="shared" si="0"/>
        <v>0</v>
      </c>
    </row>
    <row r="24" spans="1:8" ht="16.5">
      <c r="A24" s="30">
        <f>ABS(F24-G24)</f>
        <v>0</v>
      </c>
      <c r="C24" s="12"/>
      <c r="D24" s="5"/>
      <c r="E24" s="16"/>
      <c r="F24" s="26"/>
      <c r="G24" s="26"/>
      <c r="H24" s="27">
        <f t="shared" si="0"/>
        <v>0</v>
      </c>
    </row>
    <row r="25" spans="1:8" ht="16.5">
      <c r="A25" s="30">
        <f>ABS(F25-G25)</f>
        <v>0</v>
      </c>
      <c r="C25" s="12"/>
      <c r="D25" s="5"/>
      <c r="E25" s="16"/>
      <c r="F25" s="26"/>
      <c r="G25" s="26"/>
      <c r="H25" s="27">
        <f t="shared" si="0"/>
        <v>0</v>
      </c>
    </row>
    <row r="26" spans="1:8" ht="16.5">
      <c r="A26" s="30">
        <f>ABS(F26-G26)</f>
        <v>0</v>
      </c>
      <c r="C26" s="12"/>
      <c r="D26" s="5"/>
      <c r="E26" s="16"/>
      <c r="F26" s="26"/>
      <c r="G26" s="26"/>
      <c r="H26" s="27">
        <f t="shared" si="0"/>
        <v>0</v>
      </c>
    </row>
    <row r="27" spans="1:8" ht="16.5">
      <c r="A27" s="30">
        <f>ABS(F27-G27)</f>
        <v>0</v>
      </c>
      <c r="C27" s="12"/>
      <c r="D27" s="5"/>
      <c r="E27" s="16"/>
      <c r="F27" s="26"/>
      <c r="G27" s="26"/>
      <c r="H27" s="27">
        <f t="shared" si="0"/>
        <v>0</v>
      </c>
    </row>
    <row r="28" spans="1:8" ht="16.5">
      <c r="A28" s="30">
        <f>ABS(F28-G28)</f>
        <v>0</v>
      </c>
      <c r="C28" s="12"/>
      <c r="D28" s="5"/>
      <c r="E28" s="16"/>
      <c r="F28" s="26"/>
      <c r="G28" s="26"/>
      <c r="H28" s="27">
        <f t="shared" si="0"/>
        <v>0</v>
      </c>
    </row>
    <row r="29" spans="1:8" ht="16.5">
      <c r="A29" s="30">
        <f>ABS(F29-G29)</f>
        <v>0</v>
      </c>
      <c r="C29" s="12"/>
      <c r="D29" s="5"/>
      <c r="E29" s="16"/>
      <c r="F29" s="26"/>
      <c r="G29" s="26"/>
      <c r="H29" s="27">
        <f t="shared" si="0"/>
        <v>0</v>
      </c>
    </row>
    <row r="30" spans="1:8" ht="16.5">
      <c r="A30" s="30">
        <f>ABS(F30-G30)</f>
        <v>0</v>
      </c>
      <c r="C30" s="12"/>
      <c r="D30" s="5"/>
      <c r="E30" s="16"/>
      <c r="F30" s="26"/>
      <c r="G30" s="26"/>
      <c r="H30" s="27">
        <f t="shared" si="0"/>
        <v>0</v>
      </c>
    </row>
    <row r="31" spans="1:8" ht="16.5">
      <c r="A31" s="30">
        <f>ABS(F31-G31)</f>
        <v>0</v>
      </c>
      <c r="C31" s="12"/>
      <c r="D31" s="5"/>
      <c r="E31" s="16"/>
      <c r="F31" s="26"/>
      <c r="G31" s="26"/>
      <c r="H31" s="27">
        <f t="shared" si="0"/>
        <v>0</v>
      </c>
    </row>
    <row r="32" spans="1:8" ht="16.5">
      <c r="A32" s="30">
        <f>ABS(F32-G32)</f>
        <v>0</v>
      </c>
      <c r="C32" s="12"/>
      <c r="D32" s="5"/>
      <c r="E32" s="16"/>
      <c r="F32" s="26"/>
      <c r="G32" s="26"/>
      <c r="H32" s="27">
        <f t="shared" si="0"/>
        <v>0</v>
      </c>
    </row>
    <row r="33" spans="1:8" ht="16.5">
      <c r="A33" s="30">
        <f>ABS(F33-G33)</f>
        <v>0</v>
      </c>
      <c r="C33" s="12"/>
      <c r="D33" s="5"/>
      <c r="E33" s="16"/>
      <c r="F33" s="26"/>
      <c r="G33" s="26"/>
      <c r="H33" s="27">
        <f t="shared" si="0"/>
        <v>0</v>
      </c>
    </row>
    <row r="34" spans="1:8" ht="16.5">
      <c r="A34" s="30">
        <f>ABS(F34-G34)</f>
        <v>0</v>
      </c>
      <c r="C34" s="12"/>
      <c r="D34" s="5"/>
      <c r="E34" s="16"/>
      <c r="F34" s="26"/>
      <c r="G34" s="26"/>
      <c r="H34" s="27">
        <f t="shared" si="0"/>
        <v>0</v>
      </c>
    </row>
    <row r="35" spans="1:8" ht="16.5">
      <c r="A35" s="30">
        <f>ABS(F35-G35)</f>
        <v>0</v>
      </c>
      <c r="C35" s="12"/>
      <c r="D35" s="5"/>
      <c r="E35" s="16"/>
      <c r="F35" s="26"/>
      <c r="G35" s="26"/>
      <c r="H35" s="27">
        <f t="shared" si="0"/>
        <v>0</v>
      </c>
    </row>
    <row r="36" spans="1:8" ht="16.5">
      <c r="A36" s="30">
        <f>ABS(F36-G36)</f>
        <v>0</v>
      </c>
      <c r="C36" s="12"/>
      <c r="D36" s="5"/>
      <c r="E36" s="16"/>
      <c r="F36" s="26"/>
      <c r="G36" s="26"/>
      <c r="H36" s="27">
        <f t="shared" si="0"/>
        <v>0</v>
      </c>
    </row>
    <row r="37" spans="1:8" ht="16.5">
      <c r="A37" s="30">
        <f>ABS(F37-G37)</f>
        <v>0</v>
      </c>
      <c r="C37" s="12"/>
      <c r="D37" s="5"/>
      <c r="E37" s="16"/>
      <c r="F37" s="26"/>
      <c r="G37" s="26"/>
      <c r="H37" s="27">
        <f t="shared" si="0"/>
        <v>0</v>
      </c>
    </row>
    <row r="38" spans="1:8" ht="16.5">
      <c r="A38" s="30">
        <f>ABS(F38-G38)</f>
        <v>0</v>
      </c>
      <c r="C38" s="12"/>
      <c r="D38" s="5"/>
      <c r="E38" s="16"/>
      <c r="F38" s="26"/>
      <c r="G38" s="26"/>
      <c r="H38" s="27">
        <f t="shared" si="0"/>
        <v>0</v>
      </c>
    </row>
    <row r="39" spans="1:8" ht="16.5">
      <c r="A39" s="30">
        <f>ABS(F39-G39)</f>
        <v>0</v>
      </c>
      <c r="C39" s="12"/>
      <c r="D39" s="5"/>
      <c r="E39" s="16"/>
      <c r="F39" s="26"/>
      <c r="G39" s="26"/>
      <c r="H39" s="27">
        <f t="shared" si="0"/>
        <v>0</v>
      </c>
    </row>
    <row r="40" spans="1:8" ht="16.5">
      <c r="A40" s="30">
        <f>ABS(F40-G40)</f>
        <v>0</v>
      </c>
      <c r="C40" s="12"/>
      <c r="D40" s="5"/>
      <c r="E40" s="16"/>
      <c r="F40" s="26"/>
      <c r="G40" s="26"/>
      <c r="H40" s="27">
        <f t="shared" si="0"/>
        <v>0</v>
      </c>
    </row>
    <row r="41" spans="1:8" ht="16.5">
      <c r="A41" s="30">
        <f>ABS(F41-G41)</f>
        <v>0</v>
      </c>
      <c r="C41" s="12"/>
      <c r="D41" s="5"/>
      <c r="E41" s="16"/>
      <c r="F41" s="26"/>
      <c r="G41" s="26"/>
      <c r="H41" s="27">
        <f t="shared" si="0"/>
        <v>0</v>
      </c>
    </row>
    <row r="42" spans="1:8" ht="16.5">
      <c r="A42" s="30">
        <f>ABS(F42-G42)</f>
        <v>0</v>
      </c>
      <c r="C42" s="12"/>
      <c r="D42" s="5"/>
      <c r="E42" s="16"/>
      <c r="F42" s="26"/>
      <c r="G42" s="26"/>
      <c r="H42" s="27">
        <f t="shared" si="0"/>
        <v>0</v>
      </c>
    </row>
    <row r="43" spans="1:8" ht="16.5">
      <c r="A43" s="30">
        <f>ABS(F43-G43)</f>
        <v>0</v>
      </c>
      <c r="C43" s="12"/>
      <c r="D43" s="5"/>
      <c r="E43" s="16"/>
      <c r="F43" s="26"/>
      <c r="G43" s="26"/>
      <c r="H43" s="27">
        <f t="shared" si="0"/>
        <v>0</v>
      </c>
    </row>
    <row r="44" spans="1:8" ht="16.5">
      <c r="A44" s="30">
        <f>ABS(F44-G44)</f>
        <v>0</v>
      </c>
      <c r="C44" s="12"/>
      <c r="D44" s="5"/>
      <c r="E44" s="16"/>
      <c r="F44" s="26"/>
      <c r="G44" s="26"/>
      <c r="H44" s="27">
        <f t="shared" si="0"/>
        <v>0</v>
      </c>
    </row>
    <row r="45" spans="1:8" ht="16.5">
      <c r="A45" s="30">
        <f>ABS(F45-G45)</f>
        <v>0</v>
      </c>
      <c r="C45" s="12"/>
      <c r="D45" s="5"/>
      <c r="E45" s="16"/>
      <c r="F45" s="26"/>
      <c r="G45" s="26"/>
      <c r="H45" s="27">
        <f t="shared" si="0"/>
        <v>0</v>
      </c>
    </row>
    <row r="46" spans="1:8" ht="16.5">
      <c r="A46" s="30">
        <f>ABS(F46-G46)</f>
        <v>0</v>
      </c>
      <c r="C46" s="12"/>
      <c r="D46" s="5"/>
      <c r="E46" s="16"/>
      <c r="F46" s="26"/>
      <c r="G46" s="26"/>
      <c r="H46" s="27">
        <f t="shared" si="0"/>
        <v>0</v>
      </c>
    </row>
    <row r="47" spans="1:8" ht="16.5">
      <c r="A47" s="30">
        <f>ABS(F47-G47)</f>
        <v>0</v>
      </c>
      <c r="C47" s="12"/>
      <c r="D47" s="5"/>
      <c r="E47" s="16"/>
      <c r="F47" s="26"/>
      <c r="G47" s="26"/>
      <c r="H47" s="27">
        <f t="shared" si="0"/>
        <v>0</v>
      </c>
    </row>
    <row r="48" spans="1:8" ht="16.5">
      <c r="A48" s="30">
        <f>ABS(F48-G48)</f>
        <v>0</v>
      </c>
      <c r="C48" s="12"/>
      <c r="D48" s="5"/>
      <c r="E48" s="16"/>
      <c r="F48" s="26"/>
      <c r="G48" s="26"/>
      <c r="H48" s="27">
        <f t="shared" si="0"/>
        <v>0</v>
      </c>
    </row>
    <row r="49" spans="1:8" ht="16.5">
      <c r="A49" s="30">
        <f>ABS(F49-G49)</f>
        <v>0</v>
      </c>
      <c r="C49" s="12"/>
      <c r="D49" s="5"/>
      <c r="E49" s="16"/>
      <c r="F49" s="26"/>
      <c r="G49" s="26"/>
      <c r="H49" s="27">
        <f t="shared" si="0"/>
        <v>0</v>
      </c>
    </row>
    <row r="50" spans="1:8" ht="16.5">
      <c r="A50" s="30">
        <f>ABS(F50-G50)</f>
        <v>0</v>
      </c>
      <c r="C50" s="12"/>
      <c r="D50" s="5"/>
      <c r="E50" s="16"/>
      <c r="F50" s="26"/>
      <c r="G50" s="26"/>
      <c r="H50" s="27">
        <f t="shared" si="0"/>
        <v>0</v>
      </c>
    </row>
    <row r="51" spans="1:8" ht="16.5">
      <c r="A51" s="30">
        <f>ABS(F51-G51)</f>
        <v>0</v>
      </c>
      <c r="C51" s="12"/>
      <c r="D51" s="5"/>
      <c r="E51" s="16"/>
      <c r="F51" s="26"/>
      <c r="G51" s="26"/>
      <c r="H51" s="27">
        <f t="shared" si="0"/>
        <v>0</v>
      </c>
    </row>
    <row r="52" spans="1:8" ht="16.5">
      <c r="A52" s="30">
        <f>ABS(F52-G52)</f>
        <v>0</v>
      </c>
      <c r="C52" s="12"/>
      <c r="D52" s="5"/>
      <c r="E52" s="16"/>
      <c r="F52" s="26"/>
      <c r="G52" s="26"/>
      <c r="H52" s="27">
        <f t="shared" si="0"/>
        <v>0</v>
      </c>
    </row>
    <row r="53" spans="1:8" ht="16.5">
      <c r="A53" s="30">
        <f>ABS(F53-G53)</f>
        <v>0</v>
      </c>
      <c r="C53" s="12"/>
      <c r="D53" s="5"/>
      <c r="E53" s="16"/>
      <c r="F53" s="26"/>
      <c r="G53" s="26"/>
      <c r="H53" s="27">
        <f t="shared" si="0"/>
        <v>0</v>
      </c>
    </row>
    <row r="54" spans="1:8" ht="16.5">
      <c r="A54" s="30">
        <f>ABS(F54-G54)</f>
        <v>0</v>
      </c>
      <c r="C54" s="12"/>
      <c r="D54" s="5"/>
      <c r="E54" s="16"/>
      <c r="F54" s="26"/>
      <c r="G54" s="26"/>
      <c r="H54" s="27">
        <f t="shared" si="0"/>
        <v>0</v>
      </c>
    </row>
    <row r="55" spans="1:8" ht="16.5">
      <c r="A55" s="30">
        <f>ABS(F55-G55)</f>
        <v>0</v>
      </c>
      <c r="C55" s="12"/>
      <c r="D55" s="5"/>
      <c r="E55" s="16"/>
      <c r="F55" s="26"/>
      <c r="G55" s="26"/>
      <c r="H55" s="27">
        <f t="shared" si="0"/>
        <v>0</v>
      </c>
    </row>
    <row r="56" spans="1:8" ht="16.5">
      <c r="A56" s="30">
        <f>ABS(F56-G56)</f>
        <v>0</v>
      </c>
      <c r="C56" s="12"/>
      <c r="D56" s="5"/>
      <c r="E56" s="16"/>
      <c r="F56" s="26"/>
      <c r="G56" s="26"/>
      <c r="H56" s="27">
        <f t="shared" si="0"/>
        <v>0</v>
      </c>
    </row>
    <row r="57" spans="1:8" ht="16.5">
      <c r="A57" s="30">
        <f>ABS(F57-G57)</f>
        <v>0</v>
      </c>
      <c r="C57" s="12"/>
      <c r="D57" s="5"/>
      <c r="E57" s="16"/>
      <c r="F57" s="26"/>
      <c r="G57" s="26"/>
      <c r="H57" s="27">
        <f t="shared" si="0"/>
        <v>0</v>
      </c>
    </row>
    <row r="58" spans="1:8" ht="16.5">
      <c r="A58" s="30">
        <f>ABS(F58-G58)</f>
        <v>0</v>
      </c>
      <c r="C58" s="12"/>
      <c r="D58" s="5"/>
      <c r="E58" s="16"/>
      <c r="F58" s="26"/>
      <c r="G58" s="26"/>
      <c r="H58" s="27">
        <f t="shared" si="0"/>
        <v>0</v>
      </c>
    </row>
    <row r="59" spans="1:8" ht="16.5">
      <c r="A59" s="30">
        <f>ABS(F59-G59)</f>
        <v>0</v>
      </c>
      <c r="C59" s="12"/>
      <c r="D59" s="5"/>
      <c r="E59" s="16"/>
      <c r="F59" s="26"/>
      <c r="G59" s="26"/>
      <c r="H59" s="27">
        <f t="shared" si="0"/>
        <v>0</v>
      </c>
    </row>
    <row r="60" spans="1:8" ht="16.5">
      <c r="A60" s="30">
        <f>ABS(F60-G60)</f>
        <v>0</v>
      </c>
      <c r="C60" s="12"/>
      <c r="D60" s="5"/>
      <c r="E60" s="16"/>
      <c r="F60" s="26"/>
      <c r="G60" s="26"/>
      <c r="H60" s="27">
        <f t="shared" si="0"/>
        <v>0</v>
      </c>
    </row>
    <row r="61" spans="1:8" ht="16.5">
      <c r="A61" s="30">
        <f>ABS(F61-G61)</f>
        <v>0</v>
      </c>
      <c r="C61" s="12"/>
      <c r="D61" s="5"/>
      <c r="E61" s="16"/>
      <c r="F61" s="26"/>
      <c r="G61" s="26"/>
      <c r="H61" s="27">
        <f t="shared" si="0"/>
        <v>0</v>
      </c>
    </row>
    <row r="62" spans="1:8" ht="16.5">
      <c r="A62" s="30">
        <f>ABS(F62-G62)</f>
        <v>0</v>
      </c>
      <c r="C62" s="12"/>
      <c r="D62" s="5"/>
      <c r="E62" s="16"/>
      <c r="F62" s="26"/>
      <c r="G62" s="26"/>
      <c r="H62" s="27">
        <f t="shared" si="0"/>
        <v>0</v>
      </c>
    </row>
    <row r="63" spans="1:8" ht="16.5">
      <c r="A63" s="30">
        <f>ABS(F63-G63)</f>
        <v>0</v>
      </c>
      <c r="C63" s="12"/>
      <c r="D63" s="5"/>
      <c r="E63" s="16"/>
      <c r="F63" s="26"/>
      <c r="G63" s="26"/>
      <c r="H63" s="27">
        <f t="shared" si="0"/>
        <v>0</v>
      </c>
    </row>
    <row r="64" spans="1:8" ht="16.5">
      <c r="A64" s="30">
        <f>ABS(F64-G64)</f>
        <v>0</v>
      </c>
      <c r="C64" s="12"/>
      <c r="D64" s="5"/>
      <c r="E64" s="16"/>
      <c r="F64" s="26"/>
      <c r="G64" s="26"/>
      <c r="H64" s="27">
        <f t="shared" si="0"/>
        <v>0</v>
      </c>
    </row>
    <row r="65" spans="1:8" ht="16.5">
      <c r="A65" s="30">
        <f>ABS(F65-G65)</f>
        <v>0</v>
      </c>
      <c r="C65" s="12"/>
      <c r="D65" s="5"/>
      <c r="E65" s="16"/>
      <c r="F65" s="26"/>
      <c r="G65" s="26"/>
      <c r="H65" s="27">
        <f t="shared" si="0"/>
        <v>0</v>
      </c>
    </row>
    <row r="66" spans="1:8" ht="16.5">
      <c r="A66" s="30">
        <f>ABS(F66-G66)</f>
        <v>0</v>
      </c>
      <c r="C66" s="12"/>
      <c r="D66" s="5"/>
      <c r="E66" s="16"/>
      <c r="F66" s="26"/>
      <c r="G66" s="26"/>
      <c r="H66" s="27">
        <f t="shared" si="0"/>
        <v>0</v>
      </c>
    </row>
    <row r="67" spans="1:8" ht="16.5">
      <c r="A67" s="30">
        <f>ABS(F67-G67)</f>
        <v>0</v>
      </c>
      <c r="C67" s="12"/>
      <c r="D67" s="5"/>
      <c r="E67" s="16"/>
      <c r="F67" s="26"/>
      <c r="G67" s="26"/>
      <c r="H67" s="27">
        <f t="shared" si="0"/>
        <v>0</v>
      </c>
    </row>
    <row r="68" spans="1:8" ht="16.5">
      <c r="A68" s="30">
        <f>ABS(F68-G68)</f>
        <v>0</v>
      </c>
      <c r="C68" s="12"/>
      <c r="D68" s="5"/>
      <c r="E68" s="16"/>
      <c r="F68" s="26"/>
      <c r="G68" s="26"/>
      <c r="H68" s="27">
        <f t="shared" si="0"/>
        <v>0</v>
      </c>
    </row>
    <row r="69" spans="1:8" ht="16.5">
      <c r="A69" s="30">
        <f>ABS(F69-G69)</f>
        <v>0</v>
      </c>
      <c r="C69" s="12"/>
      <c r="D69" s="5"/>
      <c r="E69" s="16"/>
      <c r="F69" s="26"/>
      <c r="G69" s="26"/>
      <c r="H69" s="27">
        <f t="shared" si="0"/>
        <v>0</v>
      </c>
    </row>
    <row r="70" spans="1:8" ht="16.5">
      <c r="A70" s="30">
        <f>ABS(F70-G70)</f>
        <v>0</v>
      </c>
      <c r="C70" s="12"/>
      <c r="D70" s="5"/>
      <c r="E70" s="16"/>
      <c r="F70" s="26"/>
      <c r="G70" s="26"/>
      <c r="H70" s="27">
        <f t="shared" si="0"/>
        <v>0</v>
      </c>
    </row>
    <row r="71" spans="1:8" ht="16.5">
      <c r="A71" s="30">
        <f>ABS(F71-G71)</f>
        <v>0</v>
      </c>
      <c r="C71" s="12"/>
      <c r="D71" s="5"/>
      <c r="E71" s="16"/>
      <c r="F71" s="26"/>
      <c r="G71" s="26"/>
      <c r="H71" s="27">
        <f t="shared" si="0"/>
        <v>0</v>
      </c>
    </row>
    <row r="72" spans="1:8" ht="16.5">
      <c r="A72" s="30">
        <f>ABS(F72-G72)</f>
        <v>0</v>
      </c>
      <c r="C72" s="12"/>
      <c r="D72" s="5"/>
      <c r="E72" s="16"/>
      <c r="F72" s="26"/>
      <c r="G72" s="26"/>
      <c r="H72" s="27">
        <f aca="true" t="shared" si="1" ref="H72:H135">IF(LEN(C72&amp;D72&amp;E72&amp;F72&amp;G72)&gt;0,H71+F72-G72,)</f>
        <v>0</v>
      </c>
    </row>
    <row r="73" spans="1:8" ht="16.5">
      <c r="A73" s="30">
        <f>ABS(F73-G73)</f>
        <v>0</v>
      </c>
      <c r="C73" s="12"/>
      <c r="D73" s="5"/>
      <c r="E73" s="16"/>
      <c r="F73" s="26"/>
      <c r="G73" s="26"/>
      <c r="H73" s="27">
        <f t="shared" si="1"/>
        <v>0</v>
      </c>
    </row>
    <row r="74" spans="1:8" ht="16.5">
      <c r="A74" s="30">
        <f>ABS(F74-G74)</f>
        <v>0</v>
      </c>
      <c r="C74" s="12"/>
      <c r="D74" s="5"/>
      <c r="E74" s="16"/>
      <c r="F74" s="26"/>
      <c r="G74" s="26"/>
      <c r="H74" s="27">
        <f t="shared" si="1"/>
        <v>0</v>
      </c>
    </row>
    <row r="75" spans="1:8" ht="16.5">
      <c r="A75" s="30">
        <f>ABS(F75-G75)</f>
        <v>0</v>
      </c>
      <c r="C75" s="12"/>
      <c r="D75" s="5"/>
      <c r="E75" s="16"/>
      <c r="F75" s="26"/>
      <c r="G75" s="26"/>
      <c r="H75" s="27">
        <f t="shared" si="1"/>
        <v>0</v>
      </c>
    </row>
    <row r="76" spans="1:8" ht="16.5">
      <c r="A76" s="30">
        <f>ABS(F76-G76)</f>
        <v>0</v>
      </c>
      <c r="C76" s="12"/>
      <c r="D76" s="5"/>
      <c r="E76" s="16"/>
      <c r="F76" s="26"/>
      <c r="G76" s="26"/>
      <c r="H76" s="27">
        <f t="shared" si="1"/>
        <v>0</v>
      </c>
    </row>
    <row r="77" spans="1:8" ht="16.5">
      <c r="A77" s="30">
        <f>ABS(F77-G77)</f>
        <v>0</v>
      </c>
      <c r="C77" s="12"/>
      <c r="D77" s="5"/>
      <c r="E77" s="16"/>
      <c r="F77" s="26"/>
      <c r="G77" s="26"/>
      <c r="H77" s="27">
        <f t="shared" si="1"/>
        <v>0</v>
      </c>
    </row>
    <row r="78" spans="1:8" ht="16.5">
      <c r="A78" s="30">
        <f>ABS(F78-G78)</f>
        <v>0</v>
      </c>
      <c r="C78" s="12"/>
      <c r="D78" s="5"/>
      <c r="E78" s="16"/>
      <c r="F78" s="26"/>
      <c r="G78" s="26"/>
      <c r="H78" s="27">
        <f t="shared" si="1"/>
        <v>0</v>
      </c>
    </row>
    <row r="79" spans="1:8" ht="16.5">
      <c r="A79" s="30">
        <f>ABS(F79-G79)</f>
        <v>0</v>
      </c>
      <c r="C79" s="12"/>
      <c r="D79" s="5"/>
      <c r="E79" s="16"/>
      <c r="F79" s="26"/>
      <c r="G79" s="26"/>
      <c r="H79" s="27">
        <f t="shared" si="1"/>
        <v>0</v>
      </c>
    </row>
    <row r="80" spans="1:8" ht="16.5">
      <c r="A80" s="30">
        <f>ABS(F80-G80)</f>
        <v>0</v>
      </c>
      <c r="C80" s="12"/>
      <c r="D80" s="5"/>
      <c r="E80" s="16"/>
      <c r="F80" s="26"/>
      <c r="G80" s="26"/>
      <c r="H80" s="27">
        <f t="shared" si="1"/>
        <v>0</v>
      </c>
    </row>
    <row r="81" spans="1:8" ht="16.5">
      <c r="A81" s="30">
        <f>ABS(F81-G81)</f>
        <v>0</v>
      </c>
      <c r="C81" s="12"/>
      <c r="D81" s="5"/>
      <c r="E81" s="16"/>
      <c r="F81" s="26"/>
      <c r="G81" s="26"/>
      <c r="H81" s="27">
        <f t="shared" si="1"/>
        <v>0</v>
      </c>
    </row>
    <row r="82" spans="1:8" ht="16.5">
      <c r="A82" s="30">
        <f>ABS(F82-G82)</f>
        <v>0</v>
      </c>
      <c r="C82" s="12"/>
      <c r="D82" s="5"/>
      <c r="E82" s="16"/>
      <c r="F82" s="26"/>
      <c r="G82" s="26"/>
      <c r="H82" s="27">
        <f t="shared" si="1"/>
        <v>0</v>
      </c>
    </row>
    <row r="83" spans="1:8" ht="16.5">
      <c r="A83" s="30">
        <f>ABS(F83-G83)</f>
        <v>0</v>
      </c>
      <c r="C83" s="12"/>
      <c r="D83" s="5"/>
      <c r="E83" s="16"/>
      <c r="F83" s="26"/>
      <c r="G83" s="26"/>
      <c r="H83" s="27">
        <f t="shared" si="1"/>
        <v>0</v>
      </c>
    </row>
    <row r="84" spans="1:8" ht="16.5">
      <c r="A84" s="30">
        <f>ABS(F84-G84)</f>
        <v>0</v>
      </c>
      <c r="C84" s="12"/>
      <c r="D84" s="5"/>
      <c r="E84" s="16"/>
      <c r="F84" s="26"/>
      <c r="G84" s="26"/>
      <c r="H84" s="27">
        <f t="shared" si="1"/>
        <v>0</v>
      </c>
    </row>
    <row r="85" spans="1:8" ht="16.5">
      <c r="A85" s="30">
        <f>ABS(F85-G85)</f>
        <v>0</v>
      </c>
      <c r="C85" s="12"/>
      <c r="D85" s="5"/>
      <c r="E85" s="16"/>
      <c r="F85" s="26"/>
      <c r="G85" s="26"/>
      <c r="H85" s="27">
        <f t="shared" si="1"/>
        <v>0</v>
      </c>
    </row>
    <row r="86" spans="1:8" ht="16.5">
      <c r="A86" s="30">
        <f>ABS(F86-G86)</f>
        <v>0</v>
      </c>
      <c r="C86" s="12"/>
      <c r="D86" s="5"/>
      <c r="E86" s="16"/>
      <c r="F86" s="26"/>
      <c r="G86" s="26"/>
      <c r="H86" s="27">
        <f t="shared" si="1"/>
        <v>0</v>
      </c>
    </row>
    <row r="87" spans="1:8" ht="16.5">
      <c r="A87" s="30">
        <f>ABS(F87-G87)</f>
        <v>0</v>
      </c>
      <c r="C87" s="12"/>
      <c r="D87" s="5"/>
      <c r="E87" s="16"/>
      <c r="F87" s="26"/>
      <c r="G87" s="26"/>
      <c r="H87" s="27">
        <f t="shared" si="1"/>
        <v>0</v>
      </c>
    </row>
    <row r="88" spans="1:8" ht="16.5">
      <c r="A88" s="30">
        <f>ABS(F88-G88)</f>
        <v>0</v>
      </c>
      <c r="C88" s="12"/>
      <c r="D88" s="5"/>
      <c r="E88" s="16"/>
      <c r="F88" s="26"/>
      <c r="G88" s="26"/>
      <c r="H88" s="27">
        <f t="shared" si="1"/>
        <v>0</v>
      </c>
    </row>
    <row r="89" spans="1:8" ht="16.5">
      <c r="A89" s="30">
        <f>ABS(F89-G89)</f>
        <v>0</v>
      </c>
      <c r="C89" s="12"/>
      <c r="D89" s="5"/>
      <c r="E89" s="16"/>
      <c r="F89" s="26"/>
      <c r="G89" s="26"/>
      <c r="H89" s="27">
        <f t="shared" si="1"/>
        <v>0</v>
      </c>
    </row>
    <row r="90" spans="1:8" ht="16.5">
      <c r="A90" s="30">
        <f>ABS(F90-G90)</f>
        <v>0</v>
      </c>
      <c r="C90" s="12"/>
      <c r="D90" s="5"/>
      <c r="E90" s="16"/>
      <c r="F90" s="26"/>
      <c r="G90" s="26"/>
      <c r="H90" s="27">
        <f t="shared" si="1"/>
        <v>0</v>
      </c>
    </row>
    <row r="91" spans="1:8" ht="16.5">
      <c r="A91" s="30">
        <f>ABS(F91-G91)</f>
        <v>0</v>
      </c>
      <c r="C91" s="12"/>
      <c r="D91" s="5"/>
      <c r="E91" s="16"/>
      <c r="F91" s="26"/>
      <c r="G91" s="26"/>
      <c r="H91" s="27">
        <f t="shared" si="1"/>
        <v>0</v>
      </c>
    </row>
    <row r="92" spans="1:8" ht="16.5">
      <c r="A92" s="30">
        <f>ABS(F92-G92)</f>
        <v>0</v>
      </c>
      <c r="C92" s="12"/>
      <c r="D92" s="5"/>
      <c r="E92" s="16"/>
      <c r="F92" s="26"/>
      <c r="G92" s="26"/>
      <c r="H92" s="27">
        <f t="shared" si="1"/>
        <v>0</v>
      </c>
    </row>
    <row r="93" spans="1:8" ht="16.5">
      <c r="A93" s="30">
        <f>ABS(F93-G93)</f>
        <v>0</v>
      </c>
      <c r="C93" s="12"/>
      <c r="D93" s="5"/>
      <c r="E93" s="16"/>
      <c r="F93" s="26"/>
      <c r="G93" s="26"/>
      <c r="H93" s="27">
        <f t="shared" si="1"/>
        <v>0</v>
      </c>
    </row>
    <row r="94" spans="1:8" ht="16.5">
      <c r="A94" s="30">
        <f>ABS(F94-G94)</f>
        <v>0</v>
      </c>
      <c r="C94" s="12"/>
      <c r="D94" s="5"/>
      <c r="E94" s="16"/>
      <c r="F94" s="26"/>
      <c r="G94" s="26"/>
      <c r="H94" s="27">
        <f t="shared" si="1"/>
        <v>0</v>
      </c>
    </row>
    <row r="95" spans="1:8" ht="16.5">
      <c r="A95" s="30">
        <f>ABS(F95-G95)</f>
        <v>0</v>
      </c>
      <c r="C95" s="12"/>
      <c r="D95" s="5"/>
      <c r="E95" s="16"/>
      <c r="F95" s="26"/>
      <c r="G95" s="26"/>
      <c r="H95" s="27">
        <f t="shared" si="1"/>
        <v>0</v>
      </c>
    </row>
    <row r="96" spans="1:8" ht="16.5">
      <c r="A96" s="30">
        <f>ABS(F96-G96)</f>
        <v>0</v>
      </c>
      <c r="C96" s="12"/>
      <c r="D96" s="5"/>
      <c r="E96" s="16"/>
      <c r="F96" s="26"/>
      <c r="G96" s="26"/>
      <c r="H96" s="27">
        <f t="shared" si="1"/>
        <v>0</v>
      </c>
    </row>
    <row r="97" spans="1:8" ht="16.5">
      <c r="A97" s="30">
        <f>ABS(F97-G97)</f>
        <v>0</v>
      </c>
      <c r="C97" s="12"/>
      <c r="D97" s="5"/>
      <c r="E97" s="16"/>
      <c r="F97" s="26"/>
      <c r="G97" s="26"/>
      <c r="H97" s="27">
        <f t="shared" si="1"/>
        <v>0</v>
      </c>
    </row>
    <row r="98" spans="1:8" ht="16.5">
      <c r="A98" s="30">
        <f>ABS(F98-G98)</f>
        <v>0</v>
      </c>
      <c r="C98" s="12"/>
      <c r="D98" s="5"/>
      <c r="E98" s="16"/>
      <c r="F98" s="26"/>
      <c r="G98" s="26"/>
      <c r="H98" s="27">
        <f t="shared" si="1"/>
        <v>0</v>
      </c>
    </row>
    <row r="99" spans="1:8" ht="16.5">
      <c r="A99" s="30">
        <f>ABS(F99-G99)</f>
        <v>0</v>
      </c>
      <c r="C99" s="12"/>
      <c r="D99" s="5"/>
      <c r="E99" s="16"/>
      <c r="F99" s="26"/>
      <c r="G99" s="26"/>
      <c r="H99" s="27">
        <f t="shared" si="1"/>
        <v>0</v>
      </c>
    </row>
    <row r="100" spans="1:8" ht="16.5">
      <c r="A100" s="30">
        <f>ABS(F100-G100)</f>
        <v>0</v>
      </c>
      <c r="C100" s="12"/>
      <c r="D100" s="5"/>
      <c r="E100" s="16"/>
      <c r="F100" s="26"/>
      <c r="G100" s="26"/>
      <c r="H100" s="27">
        <f t="shared" si="1"/>
        <v>0</v>
      </c>
    </row>
    <row r="101" spans="1:8" ht="16.5">
      <c r="A101" s="30">
        <f>ABS(F101-G101)</f>
        <v>0</v>
      </c>
      <c r="C101" s="12"/>
      <c r="D101" s="5"/>
      <c r="E101" s="16"/>
      <c r="F101" s="26"/>
      <c r="G101" s="26"/>
      <c r="H101" s="27">
        <f t="shared" si="1"/>
        <v>0</v>
      </c>
    </row>
    <row r="102" spans="1:8" ht="16.5">
      <c r="A102" s="30">
        <f>ABS(F102-G102)</f>
        <v>0</v>
      </c>
      <c r="C102" s="12"/>
      <c r="D102" s="5"/>
      <c r="E102" s="16"/>
      <c r="F102" s="26"/>
      <c r="G102" s="26"/>
      <c r="H102" s="27">
        <f t="shared" si="1"/>
        <v>0</v>
      </c>
    </row>
    <row r="103" spans="1:8" ht="16.5">
      <c r="A103" s="30">
        <f>ABS(F103-G103)</f>
        <v>0</v>
      </c>
      <c r="C103" s="12"/>
      <c r="D103" s="5"/>
      <c r="E103" s="16"/>
      <c r="F103" s="26"/>
      <c r="G103" s="26"/>
      <c r="H103" s="27">
        <f t="shared" si="1"/>
        <v>0</v>
      </c>
    </row>
    <row r="104" spans="1:8" ht="16.5">
      <c r="A104" s="30">
        <f>ABS(F104-G104)</f>
        <v>0</v>
      </c>
      <c r="C104" s="12"/>
      <c r="D104" s="5"/>
      <c r="E104" s="16"/>
      <c r="F104" s="26"/>
      <c r="G104" s="26"/>
      <c r="H104" s="27">
        <f t="shared" si="1"/>
        <v>0</v>
      </c>
    </row>
    <row r="105" spans="1:8" ht="16.5">
      <c r="A105" s="30">
        <f>ABS(F105-G105)</f>
        <v>0</v>
      </c>
      <c r="C105" s="12"/>
      <c r="D105" s="5"/>
      <c r="E105" s="16"/>
      <c r="F105" s="26"/>
      <c r="G105" s="26"/>
      <c r="H105" s="27">
        <f t="shared" si="1"/>
        <v>0</v>
      </c>
    </row>
    <row r="106" spans="1:8" ht="16.5">
      <c r="A106" s="30">
        <f>ABS(F106-G106)</f>
        <v>0</v>
      </c>
      <c r="C106" s="12"/>
      <c r="D106" s="5"/>
      <c r="E106" s="16"/>
      <c r="F106" s="26"/>
      <c r="G106" s="26"/>
      <c r="H106" s="27">
        <f t="shared" si="1"/>
        <v>0</v>
      </c>
    </row>
    <row r="107" spans="1:8" ht="16.5">
      <c r="A107" s="30">
        <f>ABS(F107-G107)</f>
        <v>0</v>
      </c>
      <c r="C107" s="12"/>
      <c r="D107" s="5"/>
      <c r="E107" s="16"/>
      <c r="F107" s="26"/>
      <c r="G107" s="26"/>
      <c r="H107" s="27">
        <f t="shared" si="1"/>
        <v>0</v>
      </c>
    </row>
    <row r="108" spans="1:8" ht="16.5">
      <c r="A108" s="30">
        <f>ABS(F108-G108)</f>
        <v>0</v>
      </c>
      <c r="C108" s="12"/>
      <c r="D108" s="5"/>
      <c r="E108" s="16"/>
      <c r="F108" s="26"/>
      <c r="G108" s="26"/>
      <c r="H108" s="27">
        <f t="shared" si="1"/>
        <v>0</v>
      </c>
    </row>
    <row r="109" spans="1:8" ht="16.5">
      <c r="A109" s="30">
        <f>ABS(F109-G109)</f>
        <v>0</v>
      </c>
      <c r="C109" s="12"/>
      <c r="D109" s="5"/>
      <c r="E109" s="16"/>
      <c r="F109" s="26"/>
      <c r="G109" s="26"/>
      <c r="H109" s="27">
        <f t="shared" si="1"/>
        <v>0</v>
      </c>
    </row>
    <row r="110" spans="1:8" ht="16.5">
      <c r="A110" s="30">
        <f>ABS(F110-G110)</f>
        <v>0</v>
      </c>
      <c r="C110" s="12"/>
      <c r="D110" s="5"/>
      <c r="E110" s="16"/>
      <c r="F110" s="26"/>
      <c r="G110" s="26"/>
      <c r="H110" s="27">
        <f t="shared" si="1"/>
        <v>0</v>
      </c>
    </row>
    <row r="111" spans="1:8" ht="16.5">
      <c r="A111" s="30">
        <f>ABS(F111-G111)</f>
        <v>0</v>
      </c>
      <c r="C111" s="12"/>
      <c r="D111" s="5"/>
      <c r="E111" s="16"/>
      <c r="F111" s="26"/>
      <c r="G111" s="26"/>
      <c r="H111" s="27">
        <f t="shared" si="1"/>
        <v>0</v>
      </c>
    </row>
    <row r="112" spans="1:8" ht="16.5">
      <c r="A112" s="30">
        <f>ABS(F112-G112)</f>
        <v>0</v>
      </c>
      <c r="C112" s="12"/>
      <c r="D112" s="5"/>
      <c r="E112" s="16"/>
      <c r="F112" s="26"/>
      <c r="G112" s="26"/>
      <c r="H112" s="27">
        <f t="shared" si="1"/>
        <v>0</v>
      </c>
    </row>
    <row r="113" spans="1:8" ht="16.5">
      <c r="A113" s="30">
        <f>ABS(F113-G113)</f>
        <v>0</v>
      </c>
      <c r="C113" s="12"/>
      <c r="D113" s="5"/>
      <c r="E113" s="16"/>
      <c r="F113" s="26"/>
      <c r="G113" s="26"/>
      <c r="H113" s="27">
        <f t="shared" si="1"/>
        <v>0</v>
      </c>
    </row>
    <row r="114" spans="1:8" ht="16.5">
      <c r="A114" s="30">
        <f>ABS(F114-G114)</f>
        <v>0</v>
      </c>
      <c r="C114" s="12"/>
      <c r="D114" s="5"/>
      <c r="E114" s="16"/>
      <c r="F114" s="26"/>
      <c r="G114" s="26"/>
      <c r="H114" s="27">
        <f t="shared" si="1"/>
        <v>0</v>
      </c>
    </row>
    <row r="115" spans="1:8" ht="16.5">
      <c r="A115" s="30">
        <f>ABS(F115-G115)</f>
        <v>0</v>
      </c>
      <c r="C115" s="12"/>
      <c r="D115" s="5"/>
      <c r="E115" s="16"/>
      <c r="F115" s="26"/>
      <c r="G115" s="26"/>
      <c r="H115" s="27">
        <f t="shared" si="1"/>
        <v>0</v>
      </c>
    </row>
    <row r="116" spans="1:8" ht="16.5">
      <c r="A116" s="30">
        <f>ABS(F116-G116)</f>
        <v>0</v>
      </c>
      <c r="C116" s="12"/>
      <c r="D116" s="5"/>
      <c r="E116" s="16"/>
      <c r="F116" s="26"/>
      <c r="G116" s="26"/>
      <c r="H116" s="27">
        <f t="shared" si="1"/>
        <v>0</v>
      </c>
    </row>
    <row r="117" spans="1:8" ht="16.5">
      <c r="A117" s="30">
        <f>ABS(F117-G117)</f>
        <v>0</v>
      </c>
      <c r="C117" s="12"/>
      <c r="D117" s="5"/>
      <c r="E117" s="16"/>
      <c r="F117" s="26"/>
      <c r="G117" s="26"/>
      <c r="H117" s="27">
        <f t="shared" si="1"/>
        <v>0</v>
      </c>
    </row>
    <row r="118" spans="1:8" ht="16.5">
      <c r="A118" s="30">
        <f>ABS(F118-G118)</f>
        <v>0</v>
      </c>
      <c r="C118" s="12"/>
      <c r="D118" s="5"/>
      <c r="E118" s="16"/>
      <c r="F118" s="26"/>
      <c r="G118" s="26"/>
      <c r="H118" s="27">
        <f t="shared" si="1"/>
        <v>0</v>
      </c>
    </row>
    <row r="119" spans="1:8" ht="16.5">
      <c r="A119" s="30">
        <f>ABS(F119-G119)</f>
        <v>0</v>
      </c>
      <c r="C119" s="12"/>
      <c r="D119" s="5"/>
      <c r="E119" s="16"/>
      <c r="F119" s="26"/>
      <c r="G119" s="26"/>
      <c r="H119" s="27">
        <f t="shared" si="1"/>
        <v>0</v>
      </c>
    </row>
    <row r="120" spans="1:8" ht="16.5">
      <c r="A120" s="30">
        <f>ABS(F120-G120)</f>
        <v>0</v>
      </c>
      <c r="C120" s="12"/>
      <c r="D120" s="5"/>
      <c r="E120" s="16"/>
      <c r="F120" s="26"/>
      <c r="G120" s="26"/>
      <c r="H120" s="27">
        <f t="shared" si="1"/>
        <v>0</v>
      </c>
    </row>
    <row r="121" spans="1:8" ht="16.5">
      <c r="A121" s="30">
        <f>ABS(F121-G121)</f>
        <v>0</v>
      </c>
      <c r="C121" s="12"/>
      <c r="D121" s="5"/>
      <c r="E121" s="16"/>
      <c r="F121" s="26"/>
      <c r="G121" s="26"/>
      <c r="H121" s="27">
        <f t="shared" si="1"/>
        <v>0</v>
      </c>
    </row>
    <row r="122" spans="1:8" ht="16.5">
      <c r="A122" s="30">
        <f>ABS(F122-G122)</f>
        <v>0</v>
      </c>
      <c r="C122" s="12"/>
      <c r="D122" s="5"/>
      <c r="E122" s="16"/>
      <c r="F122" s="26"/>
      <c r="G122" s="26"/>
      <c r="H122" s="27">
        <f t="shared" si="1"/>
        <v>0</v>
      </c>
    </row>
    <row r="123" spans="1:8" ht="16.5">
      <c r="A123" s="30">
        <f>ABS(F123-G123)</f>
        <v>0</v>
      </c>
      <c r="C123" s="12"/>
      <c r="D123" s="5"/>
      <c r="E123" s="16"/>
      <c r="F123" s="26"/>
      <c r="G123" s="26"/>
      <c r="H123" s="27">
        <f t="shared" si="1"/>
        <v>0</v>
      </c>
    </row>
    <row r="124" spans="1:8" ht="16.5">
      <c r="A124" s="30">
        <f>ABS(F124-G124)</f>
        <v>0</v>
      </c>
      <c r="C124" s="12"/>
      <c r="D124" s="5"/>
      <c r="E124" s="16"/>
      <c r="F124" s="26"/>
      <c r="G124" s="26"/>
      <c r="H124" s="27">
        <f t="shared" si="1"/>
        <v>0</v>
      </c>
    </row>
    <row r="125" spans="1:8" ht="16.5">
      <c r="A125" s="30">
        <f>ABS(F125-G125)</f>
        <v>0</v>
      </c>
      <c r="C125" s="12"/>
      <c r="D125" s="5"/>
      <c r="E125" s="16"/>
      <c r="F125" s="26"/>
      <c r="G125" s="26"/>
      <c r="H125" s="27">
        <f t="shared" si="1"/>
        <v>0</v>
      </c>
    </row>
    <row r="126" spans="1:8" ht="16.5">
      <c r="A126" s="30">
        <f>ABS(F126-G126)</f>
        <v>0</v>
      </c>
      <c r="C126" s="12"/>
      <c r="D126" s="5"/>
      <c r="E126" s="16"/>
      <c r="F126" s="26"/>
      <c r="G126" s="26"/>
      <c r="H126" s="27">
        <f t="shared" si="1"/>
        <v>0</v>
      </c>
    </row>
    <row r="127" spans="1:8" ht="16.5">
      <c r="A127" s="30">
        <f>ABS(F127-G127)</f>
        <v>0</v>
      </c>
      <c r="C127" s="12"/>
      <c r="D127" s="5"/>
      <c r="E127" s="16"/>
      <c r="F127" s="26"/>
      <c r="G127" s="26"/>
      <c r="H127" s="27">
        <f t="shared" si="1"/>
        <v>0</v>
      </c>
    </row>
    <row r="128" spans="1:8" ht="16.5">
      <c r="A128" s="30">
        <f>ABS(F128-G128)</f>
        <v>0</v>
      </c>
      <c r="C128" s="12"/>
      <c r="D128" s="5"/>
      <c r="E128" s="16"/>
      <c r="F128" s="26"/>
      <c r="G128" s="26"/>
      <c r="H128" s="27">
        <f t="shared" si="1"/>
        <v>0</v>
      </c>
    </row>
    <row r="129" spans="1:8" ht="16.5">
      <c r="A129" s="30">
        <f>ABS(F129-G129)</f>
        <v>0</v>
      </c>
      <c r="C129" s="12"/>
      <c r="D129" s="5"/>
      <c r="E129" s="16"/>
      <c r="F129" s="26"/>
      <c r="G129" s="26"/>
      <c r="H129" s="27">
        <f t="shared" si="1"/>
        <v>0</v>
      </c>
    </row>
    <row r="130" spans="1:8" ht="16.5">
      <c r="A130" s="30">
        <f>ABS(F130-G130)</f>
        <v>0</v>
      </c>
      <c r="C130" s="12"/>
      <c r="D130" s="5"/>
      <c r="E130" s="16"/>
      <c r="F130" s="26"/>
      <c r="G130" s="26"/>
      <c r="H130" s="27">
        <f t="shared" si="1"/>
        <v>0</v>
      </c>
    </row>
    <row r="131" spans="1:8" ht="16.5">
      <c r="A131" s="30">
        <f>ABS(F131-G131)</f>
        <v>0</v>
      </c>
      <c r="C131" s="12"/>
      <c r="D131" s="5"/>
      <c r="E131" s="16"/>
      <c r="F131" s="26"/>
      <c r="G131" s="26"/>
      <c r="H131" s="27">
        <f t="shared" si="1"/>
        <v>0</v>
      </c>
    </row>
    <row r="132" spans="1:8" ht="16.5">
      <c r="A132" s="30">
        <f>ABS(F132-G132)</f>
        <v>0</v>
      </c>
      <c r="C132" s="12"/>
      <c r="D132" s="5"/>
      <c r="E132" s="16"/>
      <c r="F132" s="26"/>
      <c r="G132" s="26"/>
      <c r="H132" s="27">
        <f t="shared" si="1"/>
        <v>0</v>
      </c>
    </row>
    <row r="133" spans="1:8" ht="16.5">
      <c r="A133" s="30">
        <f>ABS(F133-G133)</f>
        <v>0</v>
      </c>
      <c r="C133" s="12"/>
      <c r="D133" s="5"/>
      <c r="E133" s="16"/>
      <c r="F133" s="26"/>
      <c r="G133" s="26"/>
      <c r="H133" s="27">
        <f t="shared" si="1"/>
        <v>0</v>
      </c>
    </row>
    <row r="134" spans="1:8" ht="16.5">
      <c r="A134" s="30">
        <f>ABS(F134-G134)</f>
        <v>0</v>
      </c>
      <c r="C134" s="12"/>
      <c r="D134" s="5"/>
      <c r="E134" s="16"/>
      <c r="F134" s="26"/>
      <c r="G134" s="26"/>
      <c r="H134" s="27">
        <f t="shared" si="1"/>
        <v>0</v>
      </c>
    </row>
    <row r="135" spans="1:8" ht="16.5">
      <c r="A135" s="30">
        <f>ABS(F135-G135)</f>
        <v>0</v>
      </c>
      <c r="C135" s="12"/>
      <c r="D135" s="5"/>
      <c r="E135" s="16"/>
      <c r="F135" s="26"/>
      <c r="G135" s="26"/>
      <c r="H135" s="27">
        <f t="shared" si="1"/>
        <v>0</v>
      </c>
    </row>
    <row r="136" spans="1:8" ht="16.5">
      <c r="A136" s="30">
        <f>ABS(F136-G136)</f>
        <v>0</v>
      </c>
      <c r="C136" s="12"/>
      <c r="D136" s="5"/>
      <c r="E136" s="16"/>
      <c r="F136" s="26"/>
      <c r="G136" s="26"/>
      <c r="H136" s="27">
        <f aca="true" t="shared" si="2" ref="H136:H199">IF(LEN(C136&amp;D136&amp;E136&amp;F136&amp;G136)&gt;0,H135+F136-G136,)</f>
        <v>0</v>
      </c>
    </row>
    <row r="137" spans="1:8" ht="16.5">
      <c r="A137" s="30">
        <f>ABS(F137-G137)</f>
        <v>0</v>
      </c>
      <c r="C137" s="12"/>
      <c r="D137" s="5"/>
      <c r="E137" s="16"/>
      <c r="F137" s="26"/>
      <c r="G137" s="26"/>
      <c r="H137" s="27">
        <f t="shared" si="2"/>
        <v>0</v>
      </c>
    </row>
    <row r="138" spans="1:8" ht="16.5">
      <c r="A138" s="30">
        <f>ABS(F138-G138)</f>
        <v>0</v>
      </c>
      <c r="C138" s="12"/>
      <c r="D138" s="5"/>
      <c r="E138" s="16"/>
      <c r="F138" s="26"/>
      <c r="G138" s="26"/>
      <c r="H138" s="27">
        <f t="shared" si="2"/>
        <v>0</v>
      </c>
    </row>
    <row r="139" spans="1:8" ht="16.5">
      <c r="A139" s="30">
        <f>ABS(F139-G139)</f>
        <v>0</v>
      </c>
      <c r="C139" s="12"/>
      <c r="D139" s="5"/>
      <c r="E139" s="16"/>
      <c r="F139" s="26"/>
      <c r="G139" s="26"/>
      <c r="H139" s="27">
        <f t="shared" si="2"/>
        <v>0</v>
      </c>
    </row>
    <row r="140" spans="1:8" ht="16.5">
      <c r="A140" s="30">
        <f>ABS(F140-G140)</f>
        <v>0</v>
      </c>
      <c r="C140" s="12"/>
      <c r="D140" s="5"/>
      <c r="E140" s="16"/>
      <c r="F140" s="26"/>
      <c r="G140" s="26"/>
      <c r="H140" s="27">
        <f t="shared" si="2"/>
        <v>0</v>
      </c>
    </row>
    <row r="141" spans="1:8" ht="16.5">
      <c r="A141" s="30">
        <f>ABS(F141-G141)</f>
        <v>0</v>
      </c>
      <c r="C141" s="12"/>
      <c r="D141" s="5"/>
      <c r="E141" s="16"/>
      <c r="F141" s="26"/>
      <c r="G141" s="26"/>
      <c r="H141" s="27">
        <f t="shared" si="2"/>
        <v>0</v>
      </c>
    </row>
    <row r="142" spans="1:8" ht="16.5">
      <c r="A142" s="30">
        <f>ABS(F142-G142)</f>
        <v>0</v>
      </c>
      <c r="C142" s="12"/>
      <c r="D142" s="5"/>
      <c r="E142" s="16"/>
      <c r="F142" s="26"/>
      <c r="G142" s="26"/>
      <c r="H142" s="27">
        <f t="shared" si="2"/>
        <v>0</v>
      </c>
    </row>
    <row r="143" spans="1:8" ht="16.5">
      <c r="A143" s="30">
        <f>ABS(F143-G143)</f>
        <v>0</v>
      </c>
      <c r="C143" s="12"/>
      <c r="D143" s="5"/>
      <c r="E143" s="16"/>
      <c r="F143" s="26"/>
      <c r="G143" s="26"/>
      <c r="H143" s="27">
        <f t="shared" si="2"/>
        <v>0</v>
      </c>
    </row>
    <row r="144" spans="1:8" ht="16.5">
      <c r="A144" s="30">
        <f>ABS(F144-G144)</f>
        <v>0</v>
      </c>
      <c r="C144" s="12"/>
      <c r="D144" s="5"/>
      <c r="E144" s="16"/>
      <c r="F144" s="26"/>
      <c r="G144" s="26"/>
      <c r="H144" s="27">
        <f t="shared" si="2"/>
        <v>0</v>
      </c>
    </row>
    <row r="145" spans="1:8" ht="16.5">
      <c r="A145" s="30">
        <f>ABS(F145-G145)</f>
        <v>0</v>
      </c>
      <c r="C145" s="12"/>
      <c r="D145" s="5"/>
      <c r="E145" s="16"/>
      <c r="F145" s="26"/>
      <c r="G145" s="26"/>
      <c r="H145" s="27">
        <f t="shared" si="2"/>
        <v>0</v>
      </c>
    </row>
    <row r="146" spans="1:8" ht="16.5">
      <c r="A146" s="30">
        <f>ABS(F146-G146)</f>
        <v>0</v>
      </c>
      <c r="C146" s="12"/>
      <c r="D146" s="5"/>
      <c r="E146" s="16"/>
      <c r="F146" s="26"/>
      <c r="G146" s="26"/>
      <c r="H146" s="27">
        <f t="shared" si="2"/>
        <v>0</v>
      </c>
    </row>
    <row r="147" spans="1:8" ht="16.5">
      <c r="A147" s="30">
        <f>ABS(F147-G147)</f>
        <v>0</v>
      </c>
      <c r="C147" s="12"/>
      <c r="D147" s="5"/>
      <c r="E147" s="16"/>
      <c r="F147" s="26"/>
      <c r="G147" s="26"/>
      <c r="H147" s="27">
        <f t="shared" si="2"/>
        <v>0</v>
      </c>
    </row>
    <row r="148" spans="1:8" ht="16.5">
      <c r="A148" s="30">
        <f>ABS(F148-G148)</f>
        <v>0</v>
      </c>
      <c r="C148" s="12"/>
      <c r="D148" s="5"/>
      <c r="E148" s="16"/>
      <c r="F148" s="26"/>
      <c r="G148" s="26"/>
      <c r="H148" s="27">
        <f t="shared" si="2"/>
        <v>0</v>
      </c>
    </row>
    <row r="149" spans="1:8" ht="16.5">
      <c r="A149" s="30">
        <f>ABS(F149-G149)</f>
        <v>0</v>
      </c>
      <c r="C149" s="12"/>
      <c r="D149" s="5"/>
      <c r="E149" s="16"/>
      <c r="F149" s="26"/>
      <c r="G149" s="26"/>
      <c r="H149" s="27">
        <f t="shared" si="2"/>
        <v>0</v>
      </c>
    </row>
    <row r="150" spans="1:8" ht="16.5">
      <c r="A150" s="30">
        <f>ABS(F150-G150)</f>
        <v>0</v>
      </c>
      <c r="C150" s="12"/>
      <c r="D150" s="5"/>
      <c r="E150" s="16"/>
      <c r="F150" s="26"/>
      <c r="G150" s="26"/>
      <c r="H150" s="27">
        <f t="shared" si="2"/>
        <v>0</v>
      </c>
    </row>
    <row r="151" spans="1:8" ht="16.5">
      <c r="A151" s="30">
        <f>ABS(F151-G151)</f>
        <v>0</v>
      </c>
      <c r="C151" s="12"/>
      <c r="D151" s="5"/>
      <c r="E151" s="16"/>
      <c r="F151" s="26"/>
      <c r="G151" s="26"/>
      <c r="H151" s="27">
        <f t="shared" si="2"/>
        <v>0</v>
      </c>
    </row>
    <row r="152" spans="1:8" ht="16.5">
      <c r="A152" s="30">
        <f>ABS(F152-G152)</f>
        <v>0</v>
      </c>
      <c r="C152" s="12"/>
      <c r="D152" s="5"/>
      <c r="E152" s="16"/>
      <c r="F152" s="26"/>
      <c r="G152" s="26"/>
      <c r="H152" s="27">
        <f t="shared" si="2"/>
        <v>0</v>
      </c>
    </row>
    <row r="153" spans="1:8" ht="16.5">
      <c r="A153" s="30">
        <f>ABS(F153-G153)</f>
        <v>0</v>
      </c>
      <c r="C153" s="12"/>
      <c r="D153" s="5"/>
      <c r="E153" s="16"/>
      <c r="F153" s="26"/>
      <c r="G153" s="26"/>
      <c r="H153" s="27">
        <f t="shared" si="2"/>
        <v>0</v>
      </c>
    </row>
    <row r="154" spans="1:8" ht="16.5">
      <c r="A154" s="30">
        <f>ABS(F154-G154)</f>
        <v>0</v>
      </c>
      <c r="C154" s="12"/>
      <c r="D154" s="5"/>
      <c r="E154" s="16"/>
      <c r="F154" s="26"/>
      <c r="G154" s="26"/>
      <c r="H154" s="27">
        <f t="shared" si="2"/>
        <v>0</v>
      </c>
    </row>
    <row r="155" spans="1:8" ht="16.5">
      <c r="A155" s="30">
        <f>ABS(F155-G155)</f>
        <v>0</v>
      </c>
      <c r="C155" s="12"/>
      <c r="D155" s="5"/>
      <c r="E155" s="16"/>
      <c r="F155" s="26"/>
      <c r="G155" s="26"/>
      <c r="H155" s="27">
        <f t="shared" si="2"/>
        <v>0</v>
      </c>
    </row>
    <row r="156" spans="1:8" ht="16.5">
      <c r="A156" s="30">
        <f>ABS(F156-G156)</f>
        <v>0</v>
      </c>
      <c r="C156" s="12"/>
      <c r="D156" s="5"/>
      <c r="E156" s="16"/>
      <c r="F156" s="26"/>
      <c r="G156" s="26"/>
      <c r="H156" s="27">
        <f t="shared" si="2"/>
        <v>0</v>
      </c>
    </row>
    <row r="157" spans="1:8" ht="16.5">
      <c r="A157" s="30">
        <f>ABS(F157-G157)</f>
        <v>0</v>
      </c>
      <c r="C157" s="12"/>
      <c r="D157" s="5"/>
      <c r="E157" s="16"/>
      <c r="F157" s="26"/>
      <c r="G157" s="26"/>
      <c r="H157" s="27">
        <f t="shared" si="2"/>
        <v>0</v>
      </c>
    </row>
    <row r="158" spans="1:8" ht="16.5">
      <c r="A158" s="30">
        <f>ABS(F158-G158)</f>
        <v>0</v>
      </c>
      <c r="C158" s="12"/>
      <c r="D158" s="5"/>
      <c r="E158" s="16"/>
      <c r="F158" s="26"/>
      <c r="G158" s="26"/>
      <c r="H158" s="27">
        <f t="shared" si="2"/>
        <v>0</v>
      </c>
    </row>
    <row r="159" spans="1:8" ht="16.5">
      <c r="A159" s="30">
        <f>ABS(F159-G159)</f>
        <v>0</v>
      </c>
      <c r="C159" s="12"/>
      <c r="D159" s="5"/>
      <c r="E159" s="16"/>
      <c r="F159" s="26"/>
      <c r="G159" s="26"/>
      <c r="H159" s="27">
        <f t="shared" si="2"/>
        <v>0</v>
      </c>
    </row>
    <row r="160" spans="1:8" ht="16.5">
      <c r="A160" s="30">
        <f>ABS(F160-G160)</f>
        <v>0</v>
      </c>
      <c r="C160" s="12"/>
      <c r="D160" s="5"/>
      <c r="E160" s="16"/>
      <c r="F160" s="26"/>
      <c r="G160" s="26"/>
      <c r="H160" s="27">
        <f t="shared" si="2"/>
        <v>0</v>
      </c>
    </row>
    <row r="161" spans="1:8" ht="16.5">
      <c r="A161" s="30">
        <f>ABS(F161-G161)</f>
        <v>0</v>
      </c>
      <c r="C161" s="12"/>
      <c r="D161" s="5"/>
      <c r="E161" s="16"/>
      <c r="F161" s="26"/>
      <c r="G161" s="26"/>
      <c r="H161" s="27">
        <f t="shared" si="2"/>
        <v>0</v>
      </c>
    </row>
    <row r="162" spans="1:8" ht="16.5">
      <c r="A162" s="30">
        <f>ABS(F162-G162)</f>
        <v>0</v>
      </c>
      <c r="C162" s="12"/>
      <c r="D162" s="5"/>
      <c r="E162" s="16"/>
      <c r="F162" s="26"/>
      <c r="G162" s="26"/>
      <c r="H162" s="27">
        <f t="shared" si="2"/>
        <v>0</v>
      </c>
    </row>
    <row r="163" spans="1:8" ht="16.5">
      <c r="A163" s="30">
        <f>ABS(F163-G163)</f>
        <v>0</v>
      </c>
      <c r="C163" s="12"/>
      <c r="D163" s="5"/>
      <c r="E163" s="16"/>
      <c r="F163" s="26"/>
      <c r="G163" s="26"/>
      <c r="H163" s="27">
        <f t="shared" si="2"/>
        <v>0</v>
      </c>
    </row>
    <row r="164" spans="1:8" ht="16.5">
      <c r="A164" s="30">
        <f>ABS(F164-G164)</f>
        <v>0</v>
      </c>
      <c r="C164" s="12"/>
      <c r="D164" s="5"/>
      <c r="E164" s="16"/>
      <c r="F164" s="26"/>
      <c r="G164" s="26"/>
      <c r="H164" s="27">
        <f t="shared" si="2"/>
        <v>0</v>
      </c>
    </row>
    <row r="165" spans="1:8" ht="16.5">
      <c r="A165" s="30">
        <f>ABS(F165-G165)</f>
        <v>0</v>
      </c>
      <c r="C165" s="12"/>
      <c r="D165" s="5"/>
      <c r="E165" s="16"/>
      <c r="F165" s="26"/>
      <c r="G165" s="26"/>
      <c r="H165" s="27">
        <f t="shared" si="2"/>
        <v>0</v>
      </c>
    </row>
    <row r="166" spans="1:8" ht="16.5">
      <c r="A166" s="30">
        <f>ABS(F166-G166)</f>
        <v>0</v>
      </c>
      <c r="C166" s="12"/>
      <c r="D166" s="5"/>
      <c r="E166" s="16"/>
      <c r="F166" s="26"/>
      <c r="G166" s="26"/>
      <c r="H166" s="27">
        <f t="shared" si="2"/>
        <v>0</v>
      </c>
    </row>
    <row r="167" spans="1:8" ht="16.5">
      <c r="A167" s="30">
        <f>ABS(F167-G167)</f>
        <v>0</v>
      </c>
      <c r="C167" s="12"/>
      <c r="D167" s="5"/>
      <c r="E167" s="16"/>
      <c r="F167" s="26"/>
      <c r="G167" s="26"/>
      <c r="H167" s="27">
        <f t="shared" si="2"/>
        <v>0</v>
      </c>
    </row>
    <row r="168" spans="1:8" ht="16.5">
      <c r="A168" s="30">
        <f>ABS(F168-G168)</f>
        <v>0</v>
      </c>
      <c r="C168" s="12"/>
      <c r="D168" s="5"/>
      <c r="E168" s="16"/>
      <c r="F168" s="26"/>
      <c r="G168" s="26"/>
      <c r="H168" s="27">
        <f t="shared" si="2"/>
        <v>0</v>
      </c>
    </row>
    <row r="169" spans="1:8" ht="16.5">
      <c r="A169" s="30">
        <f>ABS(F169-G169)</f>
        <v>0</v>
      </c>
      <c r="C169" s="12"/>
      <c r="D169" s="5"/>
      <c r="E169" s="16"/>
      <c r="F169" s="26"/>
      <c r="G169" s="26"/>
      <c r="H169" s="27">
        <f t="shared" si="2"/>
        <v>0</v>
      </c>
    </row>
    <row r="170" spans="1:8" ht="16.5">
      <c r="A170" s="30">
        <f>ABS(F170-G170)</f>
        <v>0</v>
      </c>
      <c r="C170" s="12"/>
      <c r="D170" s="5"/>
      <c r="E170" s="16"/>
      <c r="F170" s="26"/>
      <c r="G170" s="26"/>
      <c r="H170" s="27">
        <f t="shared" si="2"/>
        <v>0</v>
      </c>
    </row>
    <row r="171" spans="1:8" ht="16.5">
      <c r="A171" s="30">
        <f>ABS(F171-G171)</f>
        <v>0</v>
      </c>
      <c r="C171" s="12"/>
      <c r="D171" s="5"/>
      <c r="E171" s="16"/>
      <c r="F171" s="26"/>
      <c r="G171" s="26"/>
      <c r="H171" s="27">
        <f t="shared" si="2"/>
        <v>0</v>
      </c>
    </row>
    <row r="172" spans="1:8" ht="16.5">
      <c r="A172" s="30">
        <f>ABS(F172-G172)</f>
        <v>0</v>
      </c>
      <c r="C172" s="12"/>
      <c r="D172" s="5"/>
      <c r="E172" s="16"/>
      <c r="F172" s="26"/>
      <c r="G172" s="26"/>
      <c r="H172" s="27">
        <f t="shared" si="2"/>
        <v>0</v>
      </c>
    </row>
    <row r="173" spans="1:8" ht="16.5">
      <c r="A173" s="30">
        <f>ABS(F173-G173)</f>
        <v>0</v>
      </c>
      <c r="C173" s="12"/>
      <c r="D173" s="5"/>
      <c r="E173" s="16"/>
      <c r="F173" s="26"/>
      <c r="G173" s="26"/>
      <c r="H173" s="27">
        <f t="shared" si="2"/>
        <v>0</v>
      </c>
    </row>
    <row r="174" spans="1:8" ht="16.5">
      <c r="A174" s="30">
        <f>ABS(F174-G174)</f>
        <v>0</v>
      </c>
      <c r="C174" s="12"/>
      <c r="D174" s="5"/>
      <c r="E174" s="16"/>
      <c r="F174" s="26"/>
      <c r="G174" s="26"/>
      <c r="H174" s="27">
        <f t="shared" si="2"/>
        <v>0</v>
      </c>
    </row>
    <row r="175" spans="1:8" ht="16.5">
      <c r="A175" s="30">
        <f>ABS(F175-G175)</f>
        <v>0</v>
      </c>
      <c r="C175" s="12"/>
      <c r="D175" s="5"/>
      <c r="E175" s="16"/>
      <c r="F175" s="26"/>
      <c r="G175" s="26"/>
      <c r="H175" s="27">
        <f t="shared" si="2"/>
        <v>0</v>
      </c>
    </row>
    <row r="176" spans="1:8" ht="16.5">
      <c r="A176" s="30">
        <f>ABS(F176-G176)</f>
        <v>0</v>
      </c>
      <c r="C176" s="12"/>
      <c r="D176" s="5"/>
      <c r="E176" s="16"/>
      <c r="F176" s="26"/>
      <c r="G176" s="26"/>
      <c r="H176" s="27">
        <f t="shared" si="2"/>
        <v>0</v>
      </c>
    </row>
    <row r="177" spans="1:8" ht="16.5">
      <c r="A177" s="30">
        <f>ABS(F177-G177)</f>
        <v>0</v>
      </c>
      <c r="C177" s="12"/>
      <c r="D177" s="5"/>
      <c r="E177" s="16"/>
      <c r="F177" s="26"/>
      <c r="G177" s="26"/>
      <c r="H177" s="27">
        <f t="shared" si="2"/>
        <v>0</v>
      </c>
    </row>
    <row r="178" spans="1:8" ht="16.5">
      <c r="A178" s="30">
        <f>ABS(F178-G178)</f>
        <v>0</v>
      </c>
      <c r="C178" s="12"/>
      <c r="D178" s="5"/>
      <c r="E178" s="16"/>
      <c r="F178" s="26"/>
      <c r="G178" s="26"/>
      <c r="H178" s="27">
        <f t="shared" si="2"/>
        <v>0</v>
      </c>
    </row>
    <row r="179" spans="1:8" ht="16.5">
      <c r="A179" s="30">
        <f>ABS(F179-G179)</f>
        <v>0</v>
      </c>
      <c r="C179" s="12"/>
      <c r="D179" s="5"/>
      <c r="E179" s="16"/>
      <c r="F179" s="26"/>
      <c r="G179" s="26"/>
      <c r="H179" s="27">
        <f t="shared" si="2"/>
        <v>0</v>
      </c>
    </row>
    <row r="180" spans="1:8" ht="16.5">
      <c r="A180" s="30">
        <f>ABS(F180-G180)</f>
        <v>0</v>
      </c>
      <c r="C180" s="12"/>
      <c r="D180" s="5"/>
      <c r="E180" s="16"/>
      <c r="F180" s="26"/>
      <c r="G180" s="26"/>
      <c r="H180" s="27">
        <f t="shared" si="2"/>
        <v>0</v>
      </c>
    </row>
    <row r="181" spans="1:8" ht="16.5">
      <c r="A181" s="30">
        <f>ABS(F181-G181)</f>
        <v>0</v>
      </c>
      <c r="C181" s="12"/>
      <c r="D181" s="5"/>
      <c r="E181" s="16"/>
      <c r="F181" s="26"/>
      <c r="G181" s="26"/>
      <c r="H181" s="27">
        <f t="shared" si="2"/>
        <v>0</v>
      </c>
    </row>
    <row r="182" spans="1:8" ht="16.5">
      <c r="A182" s="30">
        <f>ABS(F182-G182)</f>
        <v>0</v>
      </c>
      <c r="C182" s="12"/>
      <c r="D182" s="5"/>
      <c r="E182" s="16"/>
      <c r="F182" s="26"/>
      <c r="G182" s="26"/>
      <c r="H182" s="27">
        <f t="shared" si="2"/>
        <v>0</v>
      </c>
    </row>
    <row r="183" spans="1:8" ht="16.5">
      <c r="A183" s="30">
        <f>ABS(F183-G183)</f>
        <v>0</v>
      </c>
      <c r="C183" s="12"/>
      <c r="D183" s="5"/>
      <c r="E183" s="16"/>
      <c r="F183" s="26"/>
      <c r="G183" s="26"/>
      <c r="H183" s="27">
        <f t="shared" si="2"/>
        <v>0</v>
      </c>
    </row>
    <row r="184" spans="1:8" ht="16.5">
      <c r="A184" s="30">
        <f>ABS(F184-G184)</f>
        <v>0</v>
      </c>
      <c r="C184" s="12"/>
      <c r="D184" s="5"/>
      <c r="E184" s="16"/>
      <c r="F184" s="26"/>
      <c r="G184" s="26"/>
      <c r="H184" s="27">
        <f t="shared" si="2"/>
        <v>0</v>
      </c>
    </row>
    <row r="185" spans="1:8" ht="16.5">
      <c r="A185" s="30">
        <f>ABS(F185-G185)</f>
        <v>0</v>
      </c>
      <c r="C185" s="12"/>
      <c r="D185" s="5"/>
      <c r="E185" s="16"/>
      <c r="F185" s="26"/>
      <c r="G185" s="26"/>
      <c r="H185" s="27">
        <f t="shared" si="2"/>
        <v>0</v>
      </c>
    </row>
    <row r="186" spans="1:8" ht="16.5">
      <c r="A186" s="30">
        <f>ABS(F186-G186)</f>
        <v>0</v>
      </c>
      <c r="C186" s="12"/>
      <c r="D186" s="5"/>
      <c r="E186" s="16"/>
      <c r="F186" s="26"/>
      <c r="G186" s="26"/>
      <c r="H186" s="27">
        <f t="shared" si="2"/>
        <v>0</v>
      </c>
    </row>
    <row r="187" spans="1:8" ht="16.5">
      <c r="A187" s="30">
        <f>ABS(F187-G187)</f>
        <v>0</v>
      </c>
      <c r="C187" s="12"/>
      <c r="D187" s="5"/>
      <c r="E187" s="16"/>
      <c r="F187" s="26"/>
      <c r="G187" s="26"/>
      <c r="H187" s="27">
        <f t="shared" si="2"/>
        <v>0</v>
      </c>
    </row>
    <row r="188" spans="1:8" ht="16.5">
      <c r="A188" s="30">
        <f>ABS(F188-G188)</f>
        <v>0</v>
      </c>
      <c r="C188" s="12"/>
      <c r="D188" s="5"/>
      <c r="E188" s="16"/>
      <c r="F188" s="26"/>
      <c r="G188" s="26"/>
      <c r="H188" s="27">
        <f t="shared" si="2"/>
        <v>0</v>
      </c>
    </row>
    <row r="189" spans="1:8" ht="16.5">
      <c r="A189" s="30">
        <f>ABS(F189-G189)</f>
        <v>0</v>
      </c>
      <c r="C189" s="12"/>
      <c r="D189" s="5"/>
      <c r="E189" s="16"/>
      <c r="F189" s="26"/>
      <c r="G189" s="26"/>
      <c r="H189" s="27">
        <f t="shared" si="2"/>
        <v>0</v>
      </c>
    </row>
    <row r="190" spans="1:8" ht="16.5">
      <c r="A190" s="30">
        <f>ABS(F190-G190)</f>
        <v>0</v>
      </c>
      <c r="C190" s="12"/>
      <c r="D190" s="5"/>
      <c r="E190" s="16"/>
      <c r="F190" s="26"/>
      <c r="G190" s="26"/>
      <c r="H190" s="27">
        <f t="shared" si="2"/>
        <v>0</v>
      </c>
    </row>
    <row r="191" spans="1:8" ht="16.5">
      <c r="A191" s="30">
        <f>ABS(F191-G191)</f>
        <v>0</v>
      </c>
      <c r="C191" s="12"/>
      <c r="D191" s="5"/>
      <c r="E191" s="16"/>
      <c r="F191" s="26"/>
      <c r="G191" s="26"/>
      <c r="H191" s="27">
        <f t="shared" si="2"/>
        <v>0</v>
      </c>
    </row>
    <row r="192" spans="1:8" ht="16.5">
      <c r="A192" s="30">
        <f>ABS(F192-G192)</f>
        <v>0</v>
      </c>
      <c r="C192" s="12"/>
      <c r="D192" s="5"/>
      <c r="E192" s="16"/>
      <c r="F192" s="26"/>
      <c r="G192" s="26"/>
      <c r="H192" s="27">
        <f t="shared" si="2"/>
        <v>0</v>
      </c>
    </row>
    <row r="193" spans="1:8" ht="16.5">
      <c r="A193" s="30">
        <f>ABS(F193-G193)</f>
        <v>0</v>
      </c>
      <c r="C193" s="12"/>
      <c r="D193" s="5"/>
      <c r="E193" s="16"/>
      <c r="F193" s="26"/>
      <c r="G193" s="26"/>
      <c r="H193" s="27">
        <f t="shared" si="2"/>
        <v>0</v>
      </c>
    </row>
    <row r="194" spans="1:8" ht="16.5">
      <c r="A194" s="30">
        <f>ABS(F194-G194)</f>
        <v>0</v>
      </c>
      <c r="C194" s="12"/>
      <c r="D194" s="5"/>
      <c r="E194" s="16"/>
      <c r="F194" s="26"/>
      <c r="G194" s="26"/>
      <c r="H194" s="27">
        <f t="shared" si="2"/>
        <v>0</v>
      </c>
    </row>
    <row r="195" spans="1:8" ht="16.5">
      <c r="A195" s="30">
        <f>ABS(F195-G195)</f>
        <v>0</v>
      </c>
      <c r="C195" s="12"/>
      <c r="D195" s="5"/>
      <c r="E195" s="16"/>
      <c r="F195" s="26"/>
      <c r="G195" s="26"/>
      <c r="H195" s="27">
        <f t="shared" si="2"/>
        <v>0</v>
      </c>
    </row>
    <row r="196" spans="1:8" ht="16.5">
      <c r="A196" s="30">
        <f>ABS(F196-G196)</f>
        <v>0</v>
      </c>
      <c r="C196" s="12"/>
      <c r="D196" s="5"/>
      <c r="E196" s="16"/>
      <c r="F196" s="26"/>
      <c r="G196" s="26"/>
      <c r="H196" s="27">
        <f t="shared" si="2"/>
        <v>0</v>
      </c>
    </row>
    <row r="197" spans="1:8" ht="16.5">
      <c r="A197" s="30">
        <f>ABS(F197-G197)</f>
        <v>0</v>
      </c>
      <c r="C197" s="12"/>
      <c r="D197" s="5"/>
      <c r="E197" s="16"/>
      <c r="F197" s="26"/>
      <c r="G197" s="26"/>
      <c r="H197" s="27">
        <f t="shared" si="2"/>
        <v>0</v>
      </c>
    </row>
    <row r="198" spans="1:8" ht="16.5">
      <c r="A198" s="30">
        <f>ABS(F198-G198)</f>
        <v>0</v>
      </c>
      <c r="C198" s="12"/>
      <c r="D198" s="5"/>
      <c r="E198" s="16"/>
      <c r="F198" s="26"/>
      <c r="G198" s="26"/>
      <c r="H198" s="27">
        <f t="shared" si="2"/>
        <v>0</v>
      </c>
    </row>
    <row r="199" spans="1:8" ht="16.5">
      <c r="A199" s="30">
        <f>ABS(F199-G199)</f>
        <v>0</v>
      </c>
      <c r="C199" s="12"/>
      <c r="D199" s="5"/>
      <c r="E199" s="16"/>
      <c r="F199" s="26"/>
      <c r="G199" s="26"/>
      <c r="H199" s="27">
        <f t="shared" si="2"/>
        <v>0</v>
      </c>
    </row>
    <row r="200" spans="1:8" ht="16.5">
      <c r="A200" s="30">
        <f>ABS(F200-G200)</f>
        <v>0</v>
      </c>
      <c r="C200" s="12"/>
      <c r="D200" s="5"/>
      <c r="E200" s="16"/>
      <c r="F200" s="26"/>
      <c r="G200" s="26"/>
      <c r="H200" s="27">
        <f aca="true" t="shared" si="3" ref="H200:H263">IF(LEN(C200&amp;D200&amp;E200&amp;F200&amp;G200)&gt;0,H199+F200-G200,)</f>
        <v>0</v>
      </c>
    </row>
    <row r="201" spans="1:8" ht="16.5">
      <c r="A201" s="30">
        <f>ABS(F201-G201)</f>
        <v>0</v>
      </c>
      <c r="C201" s="12"/>
      <c r="D201" s="5"/>
      <c r="E201" s="16"/>
      <c r="F201" s="26"/>
      <c r="G201" s="26"/>
      <c r="H201" s="27">
        <f t="shared" si="3"/>
        <v>0</v>
      </c>
    </row>
    <row r="202" spans="1:8" ht="16.5">
      <c r="A202" s="30">
        <f>ABS(F202-G202)</f>
        <v>0</v>
      </c>
      <c r="C202" s="12"/>
      <c r="D202" s="5"/>
      <c r="E202" s="16"/>
      <c r="F202" s="26"/>
      <c r="G202" s="26"/>
      <c r="H202" s="27">
        <f t="shared" si="3"/>
        <v>0</v>
      </c>
    </row>
    <row r="203" spans="1:8" ht="16.5">
      <c r="A203" s="30">
        <f>ABS(F203-G203)</f>
        <v>0</v>
      </c>
      <c r="C203" s="12"/>
      <c r="D203" s="5"/>
      <c r="E203" s="16"/>
      <c r="F203" s="26"/>
      <c r="G203" s="26"/>
      <c r="H203" s="27">
        <f t="shared" si="3"/>
        <v>0</v>
      </c>
    </row>
    <row r="204" spans="1:8" ht="16.5">
      <c r="A204" s="30">
        <f>ABS(F204-G204)</f>
        <v>0</v>
      </c>
      <c r="C204" s="12"/>
      <c r="D204" s="5"/>
      <c r="E204" s="16"/>
      <c r="F204" s="26"/>
      <c r="G204" s="26"/>
      <c r="H204" s="27">
        <f t="shared" si="3"/>
        <v>0</v>
      </c>
    </row>
    <row r="205" spans="1:8" ht="16.5">
      <c r="A205" s="30">
        <f>ABS(F205-G205)</f>
        <v>0</v>
      </c>
      <c r="C205" s="12"/>
      <c r="D205" s="5"/>
      <c r="E205" s="16"/>
      <c r="F205" s="26"/>
      <c r="G205" s="26"/>
      <c r="H205" s="27">
        <f t="shared" si="3"/>
        <v>0</v>
      </c>
    </row>
    <row r="206" spans="1:8" ht="16.5">
      <c r="A206" s="30">
        <f>ABS(F206-G206)</f>
        <v>0</v>
      </c>
      <c r="C206" s="12"/>
      <c r="D206" s="5"/>
      <c r="E206" s="16"/>
      <c r="F206" s="26"/>
      <c r="G206" s="26"/>
      <c r="H206" s="27">
        <f t="shared" si="3"/>
        <v>0</v>
      </c>
    </row>
    <row r="207" spans="1:8" ht="16.5">
      <c r="A207" s="30">
        <f>ABS(F207-G207)</f>
        <v>0</v>
      </c>
      <c r="C207" s="12"/>
      <c r="D207" s="5"/>
      <c r="E207" s="16"/>
      <c r="F207" s="26"/>
      <c r="G207" s="26"/>
      <c r="H207" s="27">
        <f t="shared" si="3"/>
        <v>0</v>
      </c>
    </row>
    <row r="208" spans="1:8" ht="16.5">
      <c r="A208" s="30">
        <f>ABS(F208-G208)</f>
        <v>0</v>
      </c>
      <c r="C208" s="12"/>
      <c r="D208" s="5"/>
      <c r="E208" s="16"/>
      <c r="F208" s="26"/>
      <c r="G208" s="26"/>
      <c r="H208" s="27">
        <f t="shared" si="3"/>
        <v>0</v>
      </c>
    </row>
    <row r="209" spans="1:8" ht="16.5">
      <c r="A209" s="30">
        <f>ABS(F209-G209)</f>
        <v>0</v>
      </c>
      <c r="C209" s="12"/>
      <c r="D209" s="5"/>
      <c r="E209" s="16"/>
      <c r="F209" s="26"/>
      <c r="G209" s="26"/>
      <c r="H209" s="27">
        <f t="shared" si="3"/>
        <v>0</v>
      </c>
    </row>
    <row r="210" spans="1:8" ht="16.5">
      <c r="A210" s="30">
        <f>ABS(F210-G210)</f>
        <v>0</v>
      </c>
      <c r="C210" s="12"/>
      <c r="D210" s="5"/>
      <c r="E210" s="16"/>
      <c r="F210" s="26"/>
      <c r="G210" s="26"/>
      <c r="H210" s="27">
        <f t="shared" si="3"/>
        <v>0</v>
      </c>
    </row>
    <row r="211" spans="1:8" ht="16.5">
      <c r="A211" s="30">
        <f>ABS(F211-G211)</f>
        <v>0</v>
      </c>
      <c r="C211" s="12"/>
      <c r="D211" s="5"/>
      <c r="E211" s="16"/>
      <c r="F211" s="26"/>
      <c r="G211" s="26"/>
      <c r="H211" s="27">
        <f t="shared" si="3"/>
        <v>0</v>
      </c>
    </row>
    <row r="212" spans="1:8" ht="16.5">
      <c r="A212" s="30">
        <f>ABS(F212-G212)</f>
        <v>0</v>
      </c>
      <c r="C212" s="12"/>
      <c r="D212" s="5"/>
      <c r="E212" s="16"/>
      <c r="F212" s="26"/>
      <c r="G212" s="26"/>
      <c r="H212" s="27">
        <f t="shared" si="3"/>
        <v>0</v>
      </c>
    </row>
    <row r="213" spans="1:8" ht="16.5">
      <c r="A213" s="30">
        <f>ABS(F213-G213)</f>
        <v>0</v>
      </c>
      <c r="C213" s="12"/>
      <c r="D213" s="5"/>
      <c r="E213" s="16"/>
      <c r="F213" s="26"/>
      <c r="G213" s="26"/>
      <c r="H213" s="27">
        <f t="shared" si="3"/>
        <v>0</v>
      </c>
    </row>
    <row r="214" spans="1:8" ht="16.5">
      <c r="A214" s="30">
        <f>ABS(F214-G214)</f>
        <v>0</v>
      </c>
      <c r="C214" s="12"/>
      <c r="D214" s="5"/>
      <c r="E214" s="16"/>
      <c r="F214" s="26"/>
      <c r="G214" s="26"/>
      <c r="H214" s="27">
        <f t="shared" si="3"/>
        <v>0</v>
      </c>
    </row>
    <row r="215" spans="1:8" ht="16.5">
      <c r="A215" s="30">
        <f>ABS(F215-G215)</f>
        <v>0</v>
      </c>
      <c r="C215" s="12"/>
      <c r="D215" s="5"/>
      <c r="E215" s="16"/>
      <c r="F215" s="26"/>
      <c r="G215" s="26"/>
      <c r="H215" s="27">
        <f t="shared" si="3"/>
        <v>0</v>
      </c>
    </row>
    <row r="216" spans="1:8" ht="16.5">
      <c r="A216" s="30">
        <f>ABS(F216-G216)</f>
        <v>0</v>
      </c>
      <c r="C216" s="12"/>
      <c r="D216" s="5"/>
      <c r="E216" s="16"/>
      <c r="F216" s="26"/>
      <c r="G216" s="26"/>
      <c r="H216" s="27">
        <f t="shared" si="3"/>
        <v>0</v>
      </c>
    </row>
    <row r="217" spans="1:8" ht="16.5">
      <c r="A217" s="30">
        <f>ABS(F217-G217)</f>
        <v>0</v>
      </c>
      <c r="C217" s="12"/>
      <c r="D217" s="5"/>
      <c r="E217" s="16"/>
      <c r="F217" s="26"/>
      <c r="G217" s="26"/>
      <c r="H217" s="27">
        <f t="shared" si="3"/>
        <v>0</v>
      </c>
    </row>
    <row r="218" spans="1:8" ht="16.5">
      <c r="A218" s="30">
        <f>ABS(F218-G218)</f>
        <v>0</v>
      </c>
      <c r="C218" s="12"/>
      <c r="D218" s="5"/>
      <c r="E218" s="16"/>
      <c r="F218" s="26"/>
      <c r="G218" s="26"/>
      <c r="H218" s="27">
        <f t="shared" si="3"/>
        <v>0</v>
      </c>
    </row>
    <row r="219" spans="1:8" ht="16.5">
      <c r="A219" s="30">
        <f>ABS(F219-G219)</f>
        <v>0</v>
      </c>
      <c r="C219" s="12"/>
      <c r="D219" s="5"/>
      <c r="E219" s="16"/>
      <c r="F219" s="26"/>
      <c r="G219" s="26"/>
      <c r="H219" s="27">
        <f t="shared" si="3"/>
        <v>0</v>
      </c>
    </row>
    <row r="220" spans="1:8" ht="16.5">
      <c r="A220" s="30">
        <f>ABS(F220-G220)</f>
        <v>0</v>
      </c>
      <c r="C220" s="12"/>
      <c r="D220" s="5"/>
      <c r="E220" s="16"/>
      <c r="F220" s="26"/>
      <c r="G220" s="26"/>
      <c r="H220" s="27">
        <f t="shared" si="3"/>
        <v>0</v>
      </c>
    </row>
    <row r="221" spans="1:8" ht="16.5">
      <c r="A221" s="30">
        <f>ABS(F221-G221)</f>
        <v>0</v>
      </c>
      <c r="C221" s="12"/>
      <c r="D221" s="5"/>
      <c r="E221" s="16"/>
      <c r="F221" s="26"/>
      <c r="G221" s="26"/>
      <c r="H221" s="27">
        <f t="shared" si="3"/>
        <v>0</v>
      </c>
    </row>
    <row r="222" spans="1:8" ht="16.5">
      <c r="A222" s="30">
        <f>ABS(F222-G222)</f>
        <v>0</v>
      </c>
      <c r="C222" s="12"/>
      <c r="D222" s="5"/>
      <c r="E222" s="16"/>
      <c r="F222" s="26"/>
      <c r="G222" s="26"/>
      <c r="H222" s="27">
        <f t="shared" si="3"/>
        <v>0</v>
      </c>
    </row>
    <row r="223" spans="1:8" ht="16.5">
      <c r="A223" s="30">
        <f>ABS(F223-G223)</f>
        <v>0</v>
      </c>
      <c r="C223" s="12"/>
      <c r="D223" s="5"/>
      <c r="E223" s="16"/>
      <c r="F223" s="26"/>
      <c r="G223" s="26"/>
      <c r="H223" s="27">
        <f t="shared" si="3"/>
        <v>0</v>
      </c>
    </row>
    <row r="224" spans="1:8" ht="16.5">
      <c r="A224" s="30">
        <f>ABS(F224-G224)</f>
        <v>0</v>
      </c>
      <c r="C224" s="12"/>
      <c r="D224" s="5"/>
      <c r="E224" s="16"/>
      <c r="F224" s="26"/>
      <c r="G224" s="26"/>
      <c r="H224" s="27">
        <f t="shared" si="3"/>
        <v>0</v>
      </c>
    </row>
    <row r="225" spans="1:8" ht="16.5">
      <c r="A225" s="30">
        <f>ABS(F225-G225)</f>
        <v>0</v>
      </c>
      <c r="C225" s="12"/>
      <c r="D225" s="5"/>
      <c r="E225" s="16"/>
      <c r="F225" s="26"/>
      <c r="G225" s="26"/>
      <c r="H225" s="27">
        <f t="shared" si="3"/>
        <v>0</v>
      </c>
    </row>
    <row r="226" spans="1:8" ht="16.5">
      <c r="A226" s="30">
        <f>ABS(F226-G226)</f>
        <v>0</v>
      </c>
      <c r="C226" s="12"/>
      <c r="D226" s="5"/>
      <c r="E226" s="16"/>
      <c r="F226" s="26"/>
      <c r="G226" s="26"/>
      <c r="H226" s="27">
        <f t="shared" si="3"/>
        <v>0</v>
      </c>
    </row>
    <row r="227" spans="1:8" ht="16.5">
      <c r="A227" s="30">
        <f>ABS(F227-G227)</f>
        <v>0</v>
      </c>
      <c r="C227" s="12"/>
      <c r="D227" s="5"/>
      <c r="E227" s="16"/>
      <c r="F227" s="26"/>
      <c r="G227" s="26"/>
      <c r="H227" s="27">
        <f t="shared" si="3"/>
        <v>0</v>
      </c>
    </row>
    <row r="228" spans="1:8" ht="16.5">
      <c r="A228" s="30">
        <f>ABS(F228-G228)</f>
        <v>0</v>
      </c>
      <c r="C228" s="12"/>
      <c r="D228" s="5"/>
      <c r="E228" s="16"/>
      <c r="F228" s="26"/>
      <c r="G228" s="26"/>
      <c r="H228" s="27">
        <f t="shared" si="3"/>
        <v>0</v>
      </c>
    </row>
    <row r="229" spans="1:8" ht="16.5">
      <c r="A229" s="30">
        <f>ABS(F229-G229)</f>
        <v>0</v>
      </c>
      <c r="C229" s="12"/>
      <c r="D229" s="5"/>
      <c r="E229" s="16"/>
      <c r="F229" s="26"/>
      <c r="G229" s="26"/>
      <c r="H229" s="27">
        <f t="shared" si="3"/>
        <v>0</v>
      </c>
    </row>
    <row r="230" spans="1:8" ht="16.5">
      <c r="A230" s="30">
        <f>ABS(F230-G230)</f>
        <v>0</v>
      </c>
      <c r="C230" s="12"/>
      <c r="D230" s="5"/>
      <c r="E230" s="16"/>
      <c r="F230" s="26"/>
      <c r="G230" s="26"/>
      <c r="H230" s="27">
        <f t="shared" si="3"/>
        <v>0</v>
      </c>
    </row>
    <row r="231" spans="1:8" ht="16.5">
      <c r="A231" s="30">
        <f>ABS(F231-G231)</f>
        <v>0</v>
      </c>
      <c r="C231" s="12"/>
      <c r="D231" s="5"/>
      <c r="E231" s="16"/>
      <c r="F231" s="26"/>
      <c r="G231" s="26"/>
      <c r="H231" s="27">
        <f t="shared" si="3"/>
        <v>0</v>
      </c>
    </row>
    <row r="232" spans="1:8" ht="16.5">
      <c r="A232" s="30">
        <f>ABS(F232-G232)</f>
        <v>0</v>
      </c>
      <c r="C232" s="12"/>
      <c r="D232" s="5"/>
      <c r="E232" s="16"/>
      <c r="F232" s="26"/>
      <c r="G232" s="26"/>
      <c r="H232" s="27">
        <f t="shared" si="3"/>
        <v>0</v>
      </c>
    </row>
    <row r="233" spans="1:8" ht="16.5">
      <c r="A233" s="30">
        <f>ABS(F233-G233)</f>
        <v>0</v>
      </c>
      <c r="C233" s="12"/>
      <c r="D233" s="5"/>
      <c r="E233" s="16"/>
      <c r="F233" s="26"/>
      <c r="G233" s="26"/>
      <c r="H233" s="27">
        <f t="shared" si="3"/>
        <v>0</v>
      </c>
    </row>
    <row r="234" spans="1:8" ht="16.5">
      <c r="A234" s="30">
        <f>ABS(F234-G234)</f>
        <v>0</v>
      </c>
      <c r="C234" s="12"/>
      <c r="D234" s="5"/>
      <c r="E234" s="16"/>
      <c r="F234" s="26"/>
      <c r="G234" s="26"/>
      <c r="H234" s="27">
        <f t="shared" si="3"/>
        <v>0</v>
      </c>
    </row>
    <row r="235" spans="1:8" ht="16.5">
      <c r="A235" s="30">
        <f>ABS(F235-G235)</f>
        <v>0</v>
      </c>
      <c r="C235" s="12"/>
      <c r="D235" s="5"/>
      <c r="E235" s="16"/>
      <c r="F235" s="26"/>
      <c r="G235" s="26"/>
      <c r="H235" s="27">
        <f t="shared" si="3"/>
        <v>0</v>
      </c>
    </row>
    <row r="236" spans="1:8" ht="16.5">
      <c r="A236" s="30">
        <f>ABS(F236-G236)</f>
        <v>0</v>
      </c>
      <c r="C236" s="12"/>
      <c r="D236" s="5"/>
      <c r="E236" s="16"/>
      <c r="F236" s="26"/>
      <c r="G236" s="26"/>
      <c r="H236" s="27">
        <f t="shared" si="3"/>
        <v>0</v>
      </c>
    </row>
    <row r="237" spans="1:8" ht="16.5">
      <c r="A237" s="30">
        <f>ABS(F237-G237)</f>
        <v>0</v>
      </c>
      <c r="C237" s="12"/>
      <c r="D237" s="5"/>
      <c r="E237" s="16"/>
      <c r="F237" s="26"/>
      <c r="G237" s="26"/>
      <c r="H237" s="27">
        <f t="shared" si="3"/>
        <v>0</v>
      </c>
    </row>
    <row r="238" spans="1:8" ht="16.5">
      <c r="A238" s="30">
        <f>ABS(F238-G238)</f>
        <v>0</v>
      </c>
      <c r="C238" s="12"/>
      <c r="D238" s="5"/>
      <c r="E238" s="16"/>
      <c r="F238" s="26"/>
      <c r="G238" s="26"/>
      <c r="H238" s="27">
        <f t="shared" si="3"/>
        <v>0</v>
      </c>
    </row>
    <row r="239" spans="1:8" ht="16.5">
      <c r="A239" s="30">
        <f>ABS(F239-G239)</f>
        <v>0</v>
      </c>
      <c r="C239" s="12"/>
      <c r="D239" s="5"/>
      <c r="E239" s="16"/>
      <c r="F239" s="26"/>
      <c r="G239" s="26"/>
      <c r="H239" s="27">
        <f t="shared" si="3"/>
        <v>0</v>
      </c>
    </row>
    <row r="240" spans="1:8" ht="16.5">
      <c r="A240" s="30">
        <f>ABS(F240-G240)</f>
        <v>0</v>
      </c>
      <c r="C240" s="12"/>
      <c r="D240" s="5"/>
      <c r="E240" s="16"/>
      <c r="F240" s="26"/>
      <c r="G240" s="26"/>
      <c r="H240" s="27">
        <f t="shared" si="3"/>
        <v>0</v>
      </c>
    </row>
    <row r="241" spans="1:8" ht="16.5">
      <c r="A241" s="30">
        <f>ABS(F241-G241)</f>
        <v>0</v>
      </c>
      <c r="C241" s="12"/>
      <c r="D241" s="5"/>
      <c r="E241" s="16"/>
      <c r="F241" s="26"/>
      <c r="G241" s="26"/>
      <c r="H241" s="27">
        <f t="shared" si="3"/>
        <v>0</v>
      </c>
    </row>
    <row r="242" spans="1:8" ht="16.5">
      <c r="A242" s="30">
        <f>ABS(F242-G242)</f>
        <v>0</v>
      </c>
      <c r="C242" s="12"/>
      <c r="D242" s="5"/>
      <c r="E242" s="16"/>
      <c r="F242" s="26"/>
      <c r="G242" s="26"/>
      <c r="H242" s="27">
        <f t="shared" si="3"/>
        <v>0</v>
      </c>
    </row>
    <row r="243" spans="1:8" ht="16.5">
      <c r="A243" s="30">
        <f>ABS(F243-G243)</f>
        <v>0</v>
      </c>
      <c r="C243" s="12"/>
      <c r="D243" s="5"/>
      <c r="E243" s="16"/>
      <c r="F243" s="26"/>
      <c r="G243" s="26"/>
      <c r="H243" s="27">
        <f t="shared" si="3"/>
        <v>0</v>
      </c>
    </row>
    <row r="244" spans="1:8" ht="16.5">
      <c r="A244" s="30">
        <f>ABS(F244-G244)</f>
        <v>0</v>
      </c>
      <c r="C244" s="12"/>
      <c r="D244" s="5"/>
      <c r="E244" s="16"/>
      <c r="F244" s="26"/>
      <c r="G244" s="26"/>
      <c r="H244" s="27">
        <f t="shared" si="3"/>
        <v>0</v>
      </c>
    </row>
    <row r="245" spans="1:8" ht="16.5">
      <c r="A245" s="30">
        <f>ABS(F245-G245)</f>
        <v>0</v>
      </c>
      <c r="C245" s="12"/>
      <c r="D245" s="5"/>
      <c r="E245" s="16"/>
      <c r="F245" s="26"/>
      <c r="G245" s="26"/>
      <c r="H245" s="27">
        <f t="shared" si="3"/>
        <v>0</v>
      </c>
    </row>
    <row r="246" spans="1:8" ht="16.5">
      <c r="A246" s="30">
        <f>ABS(F246-G246)</f>
        <v>0</v>
      </c>
      <c r="C246" s="12"/>
      <c r="D246" s="5"/>
      <c r="E246" s="16"/>
      <c r="F246" s="26"/>
      <c r="G246" s="26"/>
      <c r="H246" s="27">
        <f t="shared" si="3"/>
        <v>0</v>
      </c>
    </row>
    <row r="247" spans="1:8" ht="16.5">
      <c r="A247" s="30">
        <f>ABS(F247-G247)</f>
        <v>0</v>
      </c>
      <c r="C247" s="12"/>
      <c r="D247" s="5"/>
      <c r="E247" s="16"/>
      <c r="F247" s="26"/>
      <c r="G247" s="26"/>
      <c r="H247" s="27">
        <f t="shared" si="3"/>
        <v>0</v>
      </c>
    </row>
    <row r="248" spans="1:8" ht="16.5">
      <c r="A248" s="30">
        <f>ABS(F248-G248)</f>
        <v>0</v>
      </c>
      <c r="C248" s="12"/>
      <c r="D248" s="5"/>
      <c r="E248" s="16"/>
      <c r="F248" s="26"/>
      <c r="G248" s="26"/>
      <c r="H248" s="27">
        <f t="shared" si="3"/>
        <v>0</v>
      </c>
    </row>
    <row r="249" spans="1:8" ht="16.5">
      <c r="A249" s="30">
        <f>ABS(F249-G249)</f>
        <v>0</v>
      </c>
      <c r="C249" s="12"/>
      <c r="D249" s="5"/>
      <c r="E249" s="16"/>
      <c r="F249" s="26"/>
      <c r="G249" s="26"/>
      <c r="H249" s="27">
        <f t="shared" si="3"/>
        <v>0</v>
      </c>
    </row>
    <row r="250" spans="1:8" ht="16.5">
      <c r="A250" s="30">
        <f>ABS(F250-G250)</f>
        <v>0</v>
      </c>
      <c r="C250" s="12"/>
      <c r="D250" s="5"/>
      <c r="E250" s="16"/>
      <c r="F250" s="26"/>
      <c r="G250" s="26"/>
      <c r="H250" s="27">
        <f t="shared" si="3"/>
        <v>0</v>
      </c>
    </row>
    <row r="251" spans="1:8" ht="16.5">
      <c r="A251" s="30">
        <f>ABS(F251-G251)</f>
        <v>0</v>
      </c>
      <c r="C251" s="12"/>
      <c r="D251" s="5"/>
      <c r="E251" s="16"/>
      <c r="F251" s="26"/>
      <c r="G251" s="26"/>
      <c r="H251" s="27">
        <f t="shared" si="3"/>
        <v>0</v>
      </c>
    </row>
    <row r="252" spans="1:8" ht="16.5">
      <c r="A252" s="30">
        <f>ABS(F252-G252)</f>
        <v>0</v>
      </c>
      <c r="C252" s="12"/>
      <c r="D252" s="5"/>
      <c r="E252" s="16"/>
      <c r="F252" s="26"/>
      <c r="G252" s="26"/>
      <c r="H252" s="27">
        <f t="shared" si="3"/>
        <v>0</v>
      </c>
    </row>
    <row r="253" spans="1:8" ht="16.5">
      <c r="A253" s="30">
        <f>ABS(F253-G253)</f>
        <v>0</v>
      </c>
      <c r="C253" s="12"/>
      <c r="D253" s="5"/>
      <c r="E253" s="16"/>
      <c r="F253" s="26"/>
      <c r="G253" s="26"/>
      <c r="H253" s="27">
        <f t="shared" si="3"/>
        <v>0</v>
      </c>
    </row>
    <row r="254" spans="1:8" ht="16.5">
      <c r="A254" s="30">
        <f>ABS(F254-G254)</f>
        <v>0</v>
      </c>
      <c r="C254" s="12"/>
      <c r="D254" s="5"/>
      <c r="E254" s="16"/>
      <c r="F254" s="26"/>
      <c r="G254" s="26"/>
      <c r="H254" s="27">
        <f t="shared" si="3"/>
        <v>0</v>
      </c>
    </row>
    <row r="255" spans="1:8" ht="16.5">
      <c r="A255" s="30">
        <f>ABS(F255-G255)</f>
        <v>0</v>
      </c>
      <c r="C255" s="12"/>
      <c r="D255" s="5"/>
      <c r="E255" s="16"/>
      <c r="F255" s="26"/>
      <c r="G255" s="26"/>
      <c r="H255" s="27">
        <f t="shared" si="3"/>
        <v>0</v>
      </c>
    </row>
    <row r="256" spans="1:8" ht="16.5">
      <c r="A256" s="30">
        <f>ABS(F256-G256)</f>
        <v>0</v>
      </c>
      <c r="C256" s="12"/>
      <c r="D256" s="5"/>
      <c r="E256" s="16"/>
      <c r="F256" s="26"/>
      <c r="G256" s="26"/>
      <c r="H256" s="27">
        <f t="shared" si="3"/>
        <v>0</v>
      </c>
    </row>
    <row r="257" spans="1:8" ht="16.5">
      <c r="A257" s="30">
        <f>ABS(F257-G257)</f>
        <v>0</v>
      </c>
      <c r="C257" s="12"/>
      <c r="D257" s="5"/>
      <c r="E257" s="16"/>
      <c r="F257" s="26"/>
      <c r="G257" s="26"/>
      <c r="H257" s="27">
        <f t="shared" si="3"/>
        <v>0</v>
      </c>
    </row>
    <row r="258" spans="1:8" ht="16.5">
      <c r="A258" s="30">
        <f>ABS(F258-G258)</f>
        <v>0</v>
      </c>
      <c r="C258" s="12"/>
      <c r="D258" s="5"/>
      <c r="E258" s="16"/>
      <c r="F258" s="26"/>
      <c r="G258" s="26"/>
      <c r="H258" s="27">
        <f t="shared" si="3"/>
        <v>0</v>
      </c>
    </row>
    <row r="259" spans="1:8" ht="16.5">
      <c r="A259" s="30">
        <f>ABS(F259-G259)</f>
        <v>0</v>
      </c>
      <c r="C259" s="12"/>
      <c r="D259" s="5"/>
      <c r="E259" s="16"/>
      <c r="F259" s="26"/>
      <c r="G259" s="26"/>
      <c r="H259" s="27">
        <f t="shared" si="3"/>
        <v>0</v>
      </c>
    </row>
    <row r="260" spans="1:8" ht="16.5">
      <c r="A260" s="30">
        <f>ABS(F260-G260)</f>
        <v>0</v>
      </c>
      <c r="C260" s="12"/>
      <c r="D260" s="5"/>
      <c r="E260" s="16"/>
      <c r="F260" s="26"/>
      <c r="G260" s="26"/>
      <c r="H260" s="27">
        <f t="shared" si="3"/>
        <v>0</v>
      </c>
    </row>
    <row r="261" spans="1:8" ht="16.5">
      <c r="A261" s="30">
        <f>ABS(F261-G261)</f>
        <v>0</v>
      </c>
      <c r="C261" s="12"/>
      <c r="D261" s="5"/>
      <c r="E261" s="16"/>
      <c r="F261" s="26"/>
      <c r="G261" s="26"/>
      <c r="H261" s="27">
        <f t="shared" si="3"/>
        <v>0</v>
      </c>
    </row>
    <row r="262" spans="1:8" ht="16.5">
      <c r="A262" s="30">
        <f>ABS(F262-G262)</f>
        <v>0</v>
      </c>
      <c r="C262" s="12"/>
      <c r="D262" s="5"/>
      <c r="E262" s="16"/>
      <c r="F262" s="26"/>
      <c r="G262" s="26"/>
      <c r="H262" s="27">
        <f t="shared" si="3"/>
        <v>0</v>
      </c>
    </row>
    <row r="263" spans="1:8" ht="16.5">
      <c r="A263" s="30">
        <f>ABS(F263-G263)</f>
        <v>0</v>
      </c>
      <c r="C263" s="12"/>
      <c r="D263" s="5"/>
      <c r="E263" s="16"/>
      <c r="F263" s="26"/>
      <c r="G263" s="26"/>
      <c r="H263" s="27">
        <f t="shared" si="3"/>
        <v>0</v>
      </c>
    </row>
    <row r="264" spans="1:8" ht="16.5">
      <c r="A264" s="30">
        <f>ABS(F264-G264)</f>
        <v>0</v>
      </c>
      <c r="C264" s="12"/>
      <c r="D264" s="5"/>
      <c r="E264" s="16"/>
      <c r="F264" s="26"/>
      <c r="G264" s="26"/>
      <c r="H264" s="27">
        <f aca="true" t="shared" si="4" ref="H264:H301">IF(LEN(C264&amp;D264&amp;E264&amp;F264&amp;G264)&gt;0,H263+F264-G264,)</f>
        <v>0</v>
      </c>
    </row>
    <row r="265" spans="1:8" ht="16.5">
      <c r="A265" s="30">
        <f>ABS(F265-G265)</f>
        <v>0</v>
      </c>
      <c r="C265" s="12"/>
      <c r="D265" s="5"/>
      <c r="E265" s="16"/>
      <c r="F265" s="26"/>
      <c r="G265" s="26"/>
      <c r="H265" s="27">
        <f t="shared" si="4"/>
        <v>0</v>
      </c>
    </row>
    <row r="266" spans="1:8" ht="16.5">
      <c r="A266" s="30">
        <f>ABS(F266-G266)</f>
        <v>0</v>
      </c>
      <c r="C266" s="12"/>
      <c r="D266" s="5"/>
      <c r="E266" s="16"/>
      <c r="F266" s="26"/>
      <c r="G266" s="26"/>
      <c r="H266" s="27">
        <f t="shared" si="4"/>
        <v>0</v>
      </c>
    </row>
    <row r="267" spans="1:8" ht="16.5">
      <c r="A267" s="30">
        <f>ABS(F267-G267)</f>
        <v>0</v>
      </c>
      <c r="C267" s="12"/>
      <c r="D267" s="5"/>
      <c r="E267" s="16"/>
      <c r="F267" s="26"/>
      <c r="G267" s="26"/>
      <c r="H267" s="27">
        <f t="shared" si="4"/>
        <v>0</v>
      </c>
    </row>
    <row r="268" spans="1:8" ht="16.5">
      <c r="A268" s="30">
        <f>ABS(F268-G268)</f>
        <v>0</v>
      </c>
      <c r="C268" s="12"/>
      <c r="D268" s="5"/>
      <c r="E268" s="16"/>
      <c r="F268" s="26"/>
      <c r="G268" s="26"/>
      <c r="H268" s="27">
        <f t="shared" si="4"/>
        <v>0</v>
      </c>
    </row>
    <row r="269" spans="1:8" ht="16.5">
      <c r="A269" s="30">
        <f>ABS(F269-G269)</f>
        <v>0</v>
      </c>
      <c r="C269" s="12"/>
      <c r="D269" s="5"/>
      <c r="E269" s="16"/>
      <c r="F269" s="26"/>
      <c r="G269" s="26"/>
      <c r="H269" s="27">
        <f t="shared" si="4"/>
        <v>0</v>
      </c>
    </row>
    <row r="270" spans="1:8" ht="16.5">
      <c r="A270" s="30">
        <f>ABS(F270-G270)</f>
        <v>0</v>
      </c>
      <c r="C270" s="12"/>
      <c r="D270" s="5"/>
      <c r="E270" s="16"/>
      <c r="F270" s="26"/>
      <c r="G270" s="26"/>
      <c r="H270" s="27">
        <f t="shared" si="4"/>
        <v>0</v>
      </c>
    </row>
    <row r="271" spans="1:8" ht="16.5">
      <c r="A271" s="30">
        <f>ABS(F271-G271)</f>
        <v>0</v>
      </c>
      <c r="C271" s="12"/>
      <c r="D271" s="5"/>
      <c r="E271" s="16"/>
      <c r="F271" s="26"/>
      <c r="G271" s="26"/>
      <c r="H271" s="27">
        <f t="shared" si="4"/>
        <v>0</v>
      </c>
    </row>
    <row r="272" spans="1:8" ht="16.5">
      <c r="A272" s="30">
        <f>ABS(F272-G272)</f>
        <v>0</v>
      </c>
      <c r="C272" s="12"/>
      <c r="D272" s="5"/>
      <c r="E272" s="16"/>
      <c r="F272" s="26"/>
      <c r="G272" s="26"/>
      <c r="H272" s="27">
        <f t="shared" si="4"/>
        <v>0</v>
      </c>
    </row>
    <row r="273" spans="1:8" ht="16.5">
      <c r="A273" s="30">
        <f>ABS(F273-G273)</f>
        <v>0</v>
      </c>
      <c r="C273" s="12"/>
      <c r="D273" s="5"/>
      <c r="E273" s="16"/>
      <c r="F273" s="26"/>
      <c r="G273" s="26"/>
      <c r="H273" s="27">
        <f t="shared" si="4"/>
        <v>0</v>
      </c>
    </row>
    <row r="274" spans="1:8" ht="16.5">
      <c r="A274" s="30">
        <f>ABS(F274-G274)</f>
        <v>0</v>
      </c>
      <c r="C274" s="12"/>
      <c r="D274" s="5"/>
      <c r="E274" s="16"/>
      <c r="F274" s="26"/>
      <c r="G274" s="26"/>
      <c r="H274" s="27">
        <f t="shared" si="4"/>
        <v>0</v>
      </c>
    </row>
    <row r="275" spans="1:8" ht="16.5">
      <c r="A275" s="30">
        <f>ABS(F275-G275)</f>
        <v>0</v>
      </c>
      <c r="C275" s="12"/>
      <c r="D275" s="5"/>
      <c r="E275" s="16"/>
      <c r="F275" s="26"/>
      <c r="G275" s="26"/>
      <c r="H275" s="27">
        <f t="shared" si="4"/>
        <v>0</v>
      </c>
    </row>
    <row r="276" spans="1:8" ht="16.5">
      <c r="A276" s="30">
        <f>ABS(F276-G276)</f>
        <v>0</v>
      </c>
      <c r="C276" s="12"/>
      <c r="D276" s="5"/>
      <c r="E276" s="16"/>
      <c r="F276" s="26"/>
      <c r="G276" s="26"/>
      <c r="H276" s="27">
        <f t="shared" si="4"/>
        <v>0</v>
      </c>
    </row>
    <row r="277" spans="1:8" ht="16.5">
      <c r="A277" s="30">
        <f>ABS(F277-G277)</f>
        <v>0</v>
      </c>
      <c r="C277" s="12"/>
      <c r="D277" s="5"/>
      <c r="E277" s="16"/>
      <c r="F277" s="26"/>
      <c r="G277" s="26"/>
      <c r="H277" s="27">
        <f t="shared" si="4"/>
        <v>0</v>
      </c>
    </row>
    <row r="278" spans="1:8" ht="16.5">
      <c r="A278" s="30">
        <f>ABS(F278-G278)</f>
        <v>0</v>
      </c>
      <c r="C278" s="12"/>
      <c r="D278" s="5"/>
      <c r="E278" s="16"/>
      <c r="F278" s="26"/>
      <c r="G278" s="26"/>
      <c r="H278" s="27">
        <f t="shared" si="4"/>
        <v>0</v>
      </c>
    </row>
    <row r="279" spans="1:8" ht="16.5">
      <c r="A279" s="30">
        <f>ABS(F279-G279)</f>
        <v>0</v>
      </c>
      <c r="C279" s="12"/>
      <c r="D279" s="5"/>
      <c r="E279" s="16"/>
      <c r="F279" s="26"/>
      <c r="G279" s="26"/>
      <c r="H279" s="27">
        <f t="shared" si="4"/>
        <v>0</v>
      </c>
    </row>
    <row r="280" spans="1:8" ht="16.5">
      <c r="A280" s="30">
        <f>ABS(F280-G280)</f>
        <v>0</v>
      </c>
      <c r="C280" s="12"/>
      <c r="D280" s="5"/>
      <c r="E280" s="16"/>
      <c r="F280" s="26"/>
      <c r="G280" s="26"/>
      <c r="H280" s="27">
        <f t="shared" si="4"/>
        <v>0</v>
      </c>
    </row>
    <row r="281" spans="1:8" ht="16.5">
      <c r="A281" s="30">
        <f>ABS(F281-G281)</f>
        <v>0</v>
      </c>
      <c r="C281" s="12"/>
      <c r="D281" s="5"/>
      <c r="E281" s="16"/>
      <c r="F281" s="26"/>
      <c r="G281" s="26"/>
      <c r="H281" s="27">
        <f t="shared" si="4"/>
        <v>0</v>
      </c>
    </row>
    <row r="282" spans="1:8" ht="16.5">
      <c r="A282" s="30">
        <f>ABS(F282-G282)</f>
        <v>0</v>
      </c>
      <c r="C282" s="12"/>
      <c r="D282" s="5"/>
      <c r="E282" s="16"/>
      <c r="F282" s="26"/>
      <c r="G282" s="26"/>
      <c r="H282" s="27">
        <f t="shared" si="4"/>
        <v>0</v>
      </c>
    </row>
    <row r="283" spans="1:8" ht="16.5">
      <c r="A283" s="30">
        <f>ABS(F283-G283)</f>
        <v>0</v>
      </c>
      <c r="C283" s="12"/>
      <c r="D283" s="5"/>
      <c r="E283" s="16"/>
      <c r="F283" s="26"/>
      <c r="G283" s="26"/>
      <c r="H283" s="27">
        <f t="shared" si="4"/>
        <v>0</v>
      </c>
    </row>
    <row r="284" spans="1:8" ht="16.5">
      <c r="A284" s="30">
        <f>ABS(F284-G284)</f>
        <v>0</v>
      </c>
      <c r="C284" s="12"/>
      <c r="D284" s="5"/>
      <c r="E284" s="16"/>
      <c r="F284" s="26"/>
      <c r="G284" s="26"/>
      <c r="H284" s="27">
        <f t="shared" si="4"/>
        <v>0</v>
      </c>
    </row>
    <row r="285" spans="1:8" ht="16.5">
      <c r="A285" s="30">
        <f>ABS(F285-G285)</f>
        <v>0</v>
      </c>
      <c r="C285" s="12"/>
      <c r="D285" s="5"/>
      <c r="E285" s="16"/>
      <c r="F285" s="26"/>
      <c r="G285" s="26"/>
      <c r="H285" s="27">
        <f t="shared" si="4"/>
        <v>0</v>
      </c>
    </row>
    <row r="286" spans="1:8" ht="16.5">
      <c r="A286" s="30">
        <f>ABS(F286-G286)</f>
        <v>0</v>
      </c>
      <c r="C286" s="12"/>
      <c r="D286" s="5"/>
      <c r="E286" s="16"/>
      <c r="F286" s="26"/>
      <c r="G286" s="26"/>
      <c r="H286" s="27">
        <f t="shared" si="4"/>
        <v>0</v>
      </c>
    </row>
    <row r="287" spans="1:8" ht="16.5">
      <c r="A287" s="30">
        <f>ABS(F287-G287)</f>
        <v>0</v>
      </c>
      <c r="C287" s="12"/>
      <c r="D287" s="5"/>
      <c r="E287" s="16"/>
      <c r="F287" s="26"/>
      <c r="G287" s="26"/>
      <c r="H287" s="27">
        <f t="shared" si="4"/>
        <v>0</v>
      </c>
    </row>
    <row r="288" spans="1:8" ht="16.5">
      <c r="A288" s="30">
        <f>ABS(F288-G288)</f>
        <v>0</v>
      </c>
      <c r="C288" s="12"/>
      <c r="D288" s="5"/>
      <c r="E288" s="16"/>
      <c r="F288" s="26"/>
      <c r="G288" s="26"/>
      <c r="H288" s="27">
        <f t="shared" si="4"/>
        <v>0</v>
      </c>
    </row>
    <row r="289" spans="1:8" ht="16.5">
      <c r="A289" s="30">
        <f>ABS(F289-G289)</f>
        <v>0</v>
      </c>
      <c r="C289" s="12"/>
      <c r="D289" s="5"/>
      <c r="E289" s="16"/>
      <c r="F289" s="26"/>
      <c r="G289" s="26"/>
      <c r="H289" s="27">
        <f t="shared" si="4"/>
        <v>0</v>
      </c>
    </row>
    <row r="290" spans="1:8" ht="16.5">
      <c r="A290" s="30">
        <f>ABS(F290-G290)</f>
        <v>0</v>
      </c>
      <c r="C290" s="12"/>
      <c r="D290" s="5"/>
      <c r="E290" s="16"/>
      <c r="F290" s="26"/>
      <c r="G290" s="26"/>
      <c r="H290" s="27">
        <f t="shared" si="4"/>
        <v>0</v>
      </c>
    </row>
    <row r="291" spans="1:8" ht="16.5">
      <c r="A291" s="30">
        <f>ABS(F291-G291)</f>
        <v>0</v>
      </c>
      <c r="C291" s="12"/>
      <c r="D291" s="5"/>
      <c r="E291" s="16"/>
      <c r="F291" s="26"/>
      <c r="G291" s="26"/>
      <c r="H291" s="27">
        <f t="shared" si="4"/>
        <v>0</v>
      </c>
    </row>
    <row r="292" spans="1:8" ht="16.5">
      <c r="A292" s="30">
        <f>ABS(F292-G292)</f>
        <v>0</v>
      </c>
      <c r="C292" s="12"/>
      <c r="D292" s="5"/>
      <c r="E292" s="16"/>
      <c r="F292" s="26"/>
      <c r="G292" s="26"/>
      <c r="H292" s="27">
        <f t="shared" si="4"/>
        <v>0</v>
      </c>
    </row>
    <row r="293" spans="1:8" ht="16.5">
      <c r="A293" s="30">
        <f>ABS(F293-G293)</f>
        <v>0</v>
      </c>
      <c r="C293" s="12"/>
      <c r="D293" s="5"/>
      <c r="E293" s="16"/>
      <c r="F293" s="26"/>
      <c r="G293" s="26"/>
      <c r="H293" s="27">
        <f t="shared" si="4"/>
        <v>0</v>
      </c>
    </row>
    <row r="294" spans="1:8" ht="16.5">
      <c r="A294" s="30">
        <f>ABS(F294-G294)</f>
        <v>0</v>
      </c>
      <c r="C294" s="12"/>
      <c r="D294" s="5"/>
      <c r="E294" s="16"/>
      <c r="F294" s="26"/>
      <c r="G294" s="26"/>
      <c r="H294" s="27">
        <f t="shared" si="4"/>
        <v>0</v>
      </c>
    </row>
    <row r="295" spans="1:8" ht="16.5">
      <c r="A295" s="30">
        <f>ABS(F295-G295)</f>
        <v>0</v>
      </c>
      <c r="C295" s="12"/>
      <c r="D295" s="5"/>
      <c r="E295" s="16"/>
      <c r="F295" s="26"/>
      <c r="G295" s="26"/>
      <c r="H295" s="27">
        <f t="shared" si="4"/>
        <v>0</v>
      </c>
    </row>
    <row r="296" spans="1:8" ht="16.5">
      <c r="A296" s="30">
        <f>ABS(F296-G296)</f>
        <v>0</v>
      </c>
      <c r="C296" s="12"/>
      <c r="D296" s="5"/>
      <c r="E296" s="16"/>
      <c r="F296" s="26"/>
      <c r="G296" s="26"/>
      <c r="H296" s="27">
        <f t="shared" si="4"/>
        <v>0</v>
      </c>
    </row>
    <row r="297" spans="1:8" ht="16.5">
      <c r="A297" s="30">
        <f>ABS(F297-G297)</f>
        <v>0</v>
      </c>
      <c r="C297" s="12"/>
      <c r="D297" s="5"/>
      <c r="E297" s="16"/>
      <c r="F297" s="26"/>
      <c r="G297" s="26"/>
      <c r="H297" s="27">
        <f t="shared" si="4"/>
        <v>0</v>
      </c>
    </row>
    <row r="298" spans="1:8" ht="16.5">
      <c r="A298" s="30">
        <f>ABS(F298-G298)</f>
        <v>0</v>
      </c>
      <c r="C298" s="12"/>
      <c r="D298" s="5"/>
      <c r="E298" s="16"/>
      <c r="F298" s="26"/>
      <c r="G298" s="26"/>
      <c r="H298" s="27">
        <f t="shared" si="4"/>
        <v>0</v>
      </c>
    </row>
    <row r="299" spans="1:8" ht="16.5">
      <c r="A299" s="30">
        <f>ABS(F299-G299)</f>
        <v>0</v>
      </c>
      <c r="C299" s="12"/>
      <c r="D299" s="5"/>
      <c r="E299" s="16"/>
      <c r="F299" s="26"/>
      <c r="G299" s="26"/>
      <c r="H299" s="27">
        <f t="shared" si="4"/>
        <v>0</v>
      </c>
    </row>
    <row r="300" spans="1:8" ht="16.5">
      <c r="A300" s="30">
        <f>ABS(F300-G300)</f>
        <v>0</v>
      </c>
      <c r="C300" s="12"/>
      <c r="D300" s="5"/>
      <c r="E300" s="16"/>
      <c r="F300" s="26"/>
      <c r="G300" s="26"/>
      <c r="H300" s="27">
        <f t="shared" si="4"/>
        <v>0</v>
      </c>
    </row>
    <row r="301" spans="1:8" ht="16.5">
      <c r="A301" s="30">
        <f>ABS(F301-G301)</f>
        <v>0</v>
      </c>
      <c r="C301" s="13"/>
      <c r="D301" s="7"/>
      <c r="E301" s="18"/>
      <c r="F301" s="28"/>
      <c r="G301" s="28"/>
      <c r="H301" s="27">
        <f t="shared" si="4"/>
        <v>0</v>
      </c>
    </row>
  </sheetData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cp:lastPrinted>2003-04-14T15:41:28Z</cp:lastPrinted>
  <dcterms:created xsi:type="dcterms:W3CDTF">2003-04-02T10:52:57Z</dcterms:created>
  <dcterms:modified xsi:type="dcterms:W3CDTF">2008-12-01T04:51:52Z</dcterms:modified>
  <cp:category/>
  <cp:version/>
  <cp:contentType/>
  <cp:contentStatus/>
</cp:coreProperties>
</file>